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X:\Neue Struktur\3. Förderung\3.2. Förderung aus Mitteln d. Bay. Staatsreg\3.2.1. KSV\3.2.1.3. KSV allgemein\NEUE Formulare ab 2018\KSV-Formulare AEJ-JBM\Formulare 2022_2023 inkl. TN divers\"/>
    </mc:Choice>
  </mc:AlternateContent>
  <bookViews>
    <workbookView xWindow="240" yWindow="15" windowWidth="18735" windowHeight="8115" tabRatio="547" activeTab="1"/>
  </bookViews>
  <sheets>
    <sheet name="so gehts" sheetId="16" r:id="rId1"/>
    <sheet name="Antrag_JBM gr. TNK" sheetId="8" r:id="rId2"/>
    <sheet name="Zuweisungsbescheid JBM gr. TNK" sheetId="17" r:id="rId3"/>
    <sheet name="Themenschlüssel" sheetId="5" r:id="rId4"/>
    <sheet name="Stundenzettel" sheetId="18" r:id="rId5"/>
  </sheets>
  <externalReferences>
    <externalReference r:id="rId6"/>
    <externalReference r:id="rId7"/>
    <externalReference r:id="rId8"/>
  </externalReferences>
  <definedNames>
    <definedName name="_xlnm.Print_Area" localSheetId="1">'Antrag_JBM gr. TNK'!$A$1:$AD$95</definedName>
    <definedName name="_xlnm.Print_Area" localSheetId="0">'so gehts'!$A$1:$W$25</definedName>
    <definedName name="_xlnm.Print_Area" localSheetId="4">Stundenzettel!$A$1:$G$35</definedName>
    <definedName name="_xlnm.Print_Area" localSheetId="2">'Zuweisungsbescheid JBM gr. TNK'!$A$1:$AE$54</definedName>
    <definedName name="Kennzeichen" localSheetId="4">[1]Themenschlüssel!$A$27:$A$31</definedName>
    <definedName name="Kennzeichen">Themenschlüssel!$A$27:$A$31</definedName>
    <definedName name="Themenschwerpunkte" localSheetId="0">[2]Themenschlüssel!$B$7:$B$23</definedName>
    <definedName name="Themenschwerpunkte" localSheetId="4">[1]Themenschlüssel!$A$7:$A$23</definedName>
    <definedName name="Themenschwerpunkte" localSheetId="2">[3]Themenschlüssel!$B$7:$B$23</definedName>
    <definedName name="Themenschwerpunkte">Themenschlüssel!$A$7:$A$23</definedName>
  </definedNames>
  <calcPr calcId="162913"/>
</workbook>
</file>

<file path=xl/calcChain.xml><?xml version="1.0" encoding="utf-8"?>
<calcChain xmlns="http://schemas.openxmlformats.org/spreadsheetml/2006/main">
  <c r="AD13" i="17" l="1"/>
  <c r="AC13" i="17"/>
  <c r="AA13" i="17"/>
  <c r="AD12" i="17"/>
  <c r="AC12" i="17"/>
  <c r="AA12" i="17"/>
  <c r="O16" i="17"/>
  <c r="N16" i="17"/>
  <c r="L16" i="17"/>
  <c r="L13" i="17"/>
  <c r="O12" i="17"/>
  <c r="N12" i="17"/>
  <c r="L12" i="17"/>
  <c r="L17" i="17" l="1"/>
  <c r="K21" i="8" l="1"/>
  <c r="N20" i="8"/>
  <c r="M20" i="8"/>
  <c r="K20" i="8"/>
  <c r="K26" i="8" l="1"/>
  <c r="AC21" i="8"/>
  <c r="AB21" i="8"/>
  <c r="Z21" i="8"/>
  <c r="H4" i="17" l="1"/>
  <c r="AA42" i="8"/>
  <c r="AC17" i="17"/>
  <c r="AC16" i="17"/>
  <c r="W16" i="17"/>
  <c r="AA4" i="17"/>
  <c r="AA5" i="17"/>
  <c r="Z6" i="17"/>
  <c r="L36" i="8" l="1"/>
  <c r="AA44" i="8" s="1"/>
  <c r="F17" i="18"/>
  <c r="F16" i="18"/>
  <c r="F14" i="18"/>
  <c r="F15" i="18"/>
  <c r="F13" i="18"/>
  <c r="G34" i="18" l="1"/>
  <c r="G35" i="18" s="1"/>
  <c r="I9" i="17" l="1"/>
  <c r="I8" i="17"/>
  <c r="I6" i="17"/>
  <c r="T50" i="17" l="1"/>
  <c r="L28" i="17" l="1"/>
  <c r="L31" i="17" l="1"/>
  <c r="B31" i="17"/>
  <c r="I5" i="17"/>
  <c r="AB23" i="17"/>
  <c r="AB24" i="17"/>
  <c r="AB25" i="17"/>
  <c r="AB26" i="17"/>
  <c r="AB27" i="17"/>
  <c r="AB28" i="17"/>
  <c r="AB29" i="17"/>
  <c r="AB22" i="17"/>
  <c r="AB21" i="17"/>
  <c r="V40" i="17"/>
  <c r="V39" i="17"/>
  <c r="G40" i="17"/>
  <c r="G39" i="17"/>
  <c r="L29" i="17"/>
  <c r="L30" i="17"/>
  <c r="B28" i="17"/>
  <c r="B29" i="17"/>
  <c r="B30" i="17"/>
  <c r="L27" i="17"/>
  <c r="B27" i="17"/>
  <c r="L24" i="17"/>
  <c r="L22" i="17"/>
  <c r="L21" i="17"/>
  <c r="AB30" i="17" l="1"/>
  <c r="AB32" i="17"/>
  <c r="T8" i="17" l="1"/>
  <c r="L35" i="8"/>
  <c r="L45" i="8" s="1"/>
  <c r="L23" i="17" l="1"/>
  <c r="L33" i="17" s="1"/>
  <c r="T13" i="8"/>
  <c r="T9" i="17" s="1"/>
  <c r="AC8" i="8"/>
  <c r="AC9" i="8"/>
  <c r="AC10" i="8"/>
  <c r="AB31" i="17" l="1"/>
  <c r="AB33" i="17" s="1"/>
  <c r="AA43" i="8"/>
  <c r="AB34" i="17" l="1"/>
  <c r="AB35" i="17"/>
  <c r="L35" i="17"/>
  <c r="AA45" i="8"/>
  <c r="L46" i="8" l="1"/>
  <c r="L48" i="8" s="1"/>
  <c r="AA46" i="8"/>
  <c r="X48" i="8" l="1"/>
  <c r="Z55" i="8" s="1"/>
  <c r="L36" i="17"/>
  <c r="Z36" i="17" l="1"/>
</calcChain>
</file>

<file path=xl/comments1.xml><?xml version="1.0" encoding="utf-8"?>
<comments xmlns="http://schemas.openxmlformats.org/spreadsheetml/2006/main">
  <authors>
    <author>Christian Heilmeier</author>
    <author>Andrea Niebler Bezirksjugendring Mittelfranken</author>
  </authors>
  <commentList>
    <comment ref="H4" authorId="0" shapeId="0">
      <text>
        <r>
          <rPr>
            <sz val="8"/>
            <color indexed="81"/>
            <rFont val="Roboto"/>
          </rPr>
          <t>Kriterium für Vor- und Vollständigkeitsprüfung auf Richtigkeit.</t>
        </r>
      </text>
    </comment>
    <comment ref="AA4" authorId="0" shapeId="0">
      <text>
        <r>
          <rPr>
            <sz val="8"/>
            <color indexed="81"/>
            <rFont val="Roboto"/>
          </rPr>
          <t>Kriterium für Vor- und Vollständigkeitsprüfung auf Richtigkeit.</t>
        </r>
      </text>
    </comment>
    <comment ref="H6" authorId="1" shapeId="0">
      <text>
        <r>
          <rPr>
            <sz val="8"/>
            <color indexed="81"/>
            <rFont val="Roboto"/>
          </rPr>
          <t>Kriterium für Vor- und Vollständigkeitsprüfung auf Richtigkeit.</t>
        </r>
      </text>
    </comment>
    <comment ref="Y6" authorId="1" shapeId="0">
      <text>
        <r>
          <rPr>
            <sz val="8"/>
            <color indexed="81"/>
            <rFont val="Roboto"/>
          </rPr>
          <t>Kriterium für Vor- und Vollständigkeitsprüfung auf Richtigkeit.</t>
        </r>
      </text>
    </comment>
    <comment ref="I8" authorId="0" shapeId="0">
      <text>
        <r>
          <rPr>
            <sz val="8"/>
            <color indexed="81"/>
            <rFont val="Roboto"/>
          </rPr>
          <t>Kriterium für Vollständigkeits- und Vorprüfung auf Richtigkeit.
Mindestens eine Eingabe ist notwendig.</t>
        </r>
      </text>
    </comment>
    <comment ref="I12" authorId="0" shapeId="0">
      <text>
        <r>
          <rPr>
            <sz val="8"/>
            <color indexed="81"/>
            <rFont val="Roboto"/>
          </rPr>
          <t>Kriterium für Vollständigkeits- und Vorprüfung auf Richtigkeit.</t>
        </r>
      </text>
    </comment>
    <comment ref="T12" authorId="0" shapeId="0">
      <text>
        <r>
          <rPr>
            <sz val="8"/>
            <color indexed="81"/>
            <rFont val="Roboto"/>
          </rPr>
          <t xml:space="preserve">Bei </t>
        </r>
        <r>
          <rPr>
            <b/>
            <sz val="8"/>
            <color indexed="81"/>
            <rFont val="Roboto"/>
          </rPr>
          <t>JBM gr. TNK</t>
        </r>
        <r>
          <rPr>
            <sz val="8"/>
            <color indexed="81"/>
            <rFont val="Roboto"/>
          </rPr>
          <t xml:space="preserve"> beträgt die höchstens zuwendungsfähige Dauer </t>
        </r>
        <r>
          <rPr>
            <b/>
            <sz val="8"/>
            <color indexed="81"/>
            <rFont val="Roboto"/>
          </rPr>
          <t>vier</t>
        </r>
        <r>
          <rPr>
            <sz val="8"/>
            <color indexed="81"/>
            <rFont val="Roboto"/>
          </rPr>
          <t xml:space="preserve"> Tage.
Bei Beginn und Ende am gleichen Tag wird ein Tag berechnet. Ab einer Nacht wird als Minimum 1 Tag angegeben.</t>
        </r>
      </text>
    </comment>
    <comment ref="I13" authorId="0" shapeId="0">
      <text>
        <r>
          <rPr>
            <sz val="8"/>
            <color indexed="81"/>
            <rFont val="Roboto"/>
          </rPr>
          <t>Kriterium für Vollständigkeits- und Vorprüfung auf Richtigkeit.</t>
        </r>
      </text>
    </comment>
    <comment ref="T13" authorId="0" shapeId="0">
      <text>
        <r>
          <rPr>
            <sz val="8"/>
            <color indexed="81"/>
            <rFont val="Roboto"/>
          </rPr>
          <t>Minimale Soll-Zeitstunden basierend auf der minimalen Dauer in Tagen.</t>
        </r>
      </text>
    </comment>
    <comment ref="B15" authorId="0" shapeId="0">
      <text>
        <r>
          <rPr>
            <sz val="8"/>
            <color indexed="81"/>
            <rFont val="Roboto"/>
          </rPr>
          <t>Füllt sich über Teilnehmendenliste aus.</t>
        </r>
      </text>
    </comment>
    <comment ref="P32" authorId="1" shapeId="0">
      <text>
        <r>
          <rPr>
            <sz val="8"/>
            <color indexed="81"/>
            <rFont val="Roboto"/>
          </rPr>
          <t>Zuwendungsfähig sind nur die Ausgaben, die für Teilnehmende aus Bayern anfallen.</t>
        </r>
      </text>
    </comment>
    <comment ref="L34" authorId="0" shapeId="0">
      <text>
        <r>
          <rPr>
            <sz val="8"/>
            <color indexed="81"/>
            <rFont val="Roboto"/>
          </rPr>
          <t>Freiwillige (d.h. unentgeltliche) Arbeitsleistungen sind durch Stundenzettel nachzuweisen.</t>
        </r>
      </text>
    </comment>
    <comment ref="B36" authorId="1" shapeId="0">
      <text>
        <r>
          <rPr>
            <sz val="8"/>
            <color indexed="81"/>
            <rFont val="Roboto"/>
          </rPr>
          <t xml:space="preserve">Unentgeltliche Sachleistungen sind bis zur Höhe von 80 % der angemessenen Unternehmerpreise zuwendungsfähig. </t>
        </r>
      </text>
    </comment>
    <comment ref="I36" authorId="1" shapeId="0">
      <text>
        <r>
          <rPr>
            <sz val="8"/>
            <color indexed="81"/>
            <rFont val="Roboto"/>
          </rPr>
          <t>hier bitte den Betrag (€) der tatsächlichen unentgeltlichen Sachleistungen eintragen - die förderfähigen 80 % werden bei p) Ausgaben (Zeile 44) übernommen.</t>
        </r>
      </text>
    </comment>
    <comment ref="AA41" authorId="1" shapeId="0">
      <text>
        <r>
          <rPr>
            <sz val="8"/>
            <color indexed="81"/>
            <rFont val="Roboto"/>
          </rPr>
          <t>da unentgeltliche Sachleistungen nur bis zur Höhe von 80 % der angemessenen Unternehmerpreise zuwendungsfähig sind, werden hier nur 80 % von o) Einnahmen (Zeile 36) übernommen.</t>
        </r>
      </text>
    </comment>
    <comment ref="AA42" authorId="1" shapeId="0">
      <text>
        <r>
          <rPr>
            <sz val="8"/>
            <color indexed="81"/>
            <rFont val="Roboto"/>
          </rPr>
          <t>ohne Fahrtkosten, sonstige Ausgaben</t>
        </r>
      </text>
    </comment>
    <comment ref="AA44" authorId="1" shapeId="0">
      <text>
        <r>
          <rPr>
            <sz val="8"/>
            <color indexed="81"/>
            <rFont val="Roboto"/>
          </rPr>
          <t>da unentgeltliche Sachleistungen nur bis zur Höhe von 80 % der angemessenen Unternehmerpreise zuwendungsfähig sind, werden hier nur 80 % von o) Einnahmen (Zeile 36) übernommen.</t>
        </r>
      </text>
    </comment>
    <comment ref="AA45" authorId="1" shapeId="0">
      <text>
        <r>
          <rPr>
            <sz val="8"/>
            <color indexed="81"/>
            <rFont val="Roboto"/>
          </rPr>
          <t>ohne Fahrtkosten, sonstige Ausgaben</t>
        </r>
      </text>
    </comment>
    <comment ref="L46" authorId="1" shapeId="0">
      <text>
        <r>
          <rPr>
            <sz val="8"/>
            <color indexed="81"/>
            <rFont val="Roboto"/>
          </rPr>
          <t>alle Ausgaben incl. nicht förderfähige Kosten (Fahrtkosten, sonstige Kosten)</t>
        </r>
      </text>
    </comment>
    <comment ref="AA46" authorId="1" shapeId="0">
      <text>
        <r>
          <rPr>
            <sz val="8"/>
            <color indexed="81"/>
            <rFont val="Roboto"/>
          </rPr>
          <t xml:space="preserve">Bei JBM </t>
        </r>
        <r>
          <rPr>
            <b/>
            <sz val="8"/>
            <color indexed="81"/>
            <rFont val="Roboto"/>
          </rPr>
          <t>gr.TNK</t>
        </r>
        <r>
          <rPr>
            <sz val="8"/>
            <color indexed="81"/>
            <rFont val="Roboto"/>
          </rPr>
          <t xml:space="preserve"> beträgt die Zuwendung nur bis zu </t>
        </r>
        <r>
          <rPr>
            <b/>
            <sz val="8"/>
            <color indexed="81"/>
            <rFont val="Roboto"/>
          </rPr>
          <t>60%</t>
        </r>
        <r>
          <rPr>
            <sz val="8"/>
            <color indexed="81"/>
            <rFont val="Roboto"/>
          </rPr>
          <t xml:space="preserve"> der förderfähigen Ausgaben.</t>
        </r>
      </text>
    </comment>
    <comment ref="L48" authorId="0" shapeId="0">
      <text>
        <r>
          <rPr>
            <sz val="8"/>
            <color indexed="81"/>
            <rFont val="Roboto"/>
          </rPr>
          <t>Muss größer 0 sein, ansonsten ist die Maßnahme nicht förderfähig.</t>
        </r>
      </text>
    </comment>
    <comment ref="X48" authorId="0" shapeId="0">
      <text>
        <r>
          <rPr>
            <b/>
            <sz val="8"/>
            <color indexed="81"/>
            <rFont val="Roboto"/>
          </rPr>
          <t>Bagatellgrenze</t>
        </r>
        <r>
          <rPr>
            <sz val="8"/>
            <color indexed="81"/>
            <rFont val="Roboto"/>
          </rPr>
          <t xml:space="preserve"> 
Gefördert werden nur Maßnahmen, bei denen sich mindestens eine Zuwendung in Höhe von 100 € ergibt.
</t>
        </r>
        <r>
          <rPr>
            <b/>
            <sz val="8"/>
            <color indexed="81"/>
            <rFont val="Roboto"/>
          </rPr>
          <t>Höhe der Zuwendung</t>
        </r>
        <r>
          <rPr>
            <sz val="8"/>
            <color indexed="81"/>
            <rFont val="Roboto"/>
          </rPr>
          <t xml:space="preserve">
Die Zuwendung beträgt bis zu 60 % der zuwendungsfähigen und angemessenen Ausgaben. Die Zuwendung darf den Fehlbetrag nicht überschreiten. Bei Cent-Beträgen wird auf ganze Euro abgerundet.</t>
        </r>
      </text>
    </comment>
    <comment ref="F51" authorId="1" shapeId="0">
      <text>
        <r>
          <rPr>
            <sz val="8"/>
            <color indexed="81"/>
            <rFont val="Roboto"/>
          </rPr>
          <t>Kriterium für Vor- und Vollständigkeitsprüfung auf Richtigkeit.</t>
        </r>
      </text>
    </comment>
    <comment ref="F52" authorId="0" shapeId="0">
      <text>
        <r>
          <rPr>
            <sz val="8"/>
            <color indexed="81"/>
            <rFont val="Roboto"/>
          </rPr>
          <t>Kriterium für Vor- und Vollständigkeitsprüfung auf Richtigkeit.</t>
        </r>
      </text>
    </comment>
    <comment ref="B54" authorId="0" shapeId="0">
      <text>
        <r>
          <rPr>
            <sz val="8"/>
            <color indexed="81"/>
            <rFont val="Roboto"/>
          </rPr>
          <t>Kriterien für Vor- und Vollständigkeits-prüfung auf Richtigkeit, wobei r), s), t) u. u) optional sind.</t>
        </r>
      </text>
    </comment>
    <comment ref="A58" authorId="1" shapeId="0">
      <text>
        <r>
          <rPr>
            <sz val="8"/>
            <color indexed="81"/>
            <rFont val="Roboto"/>
          </rPr>
          <t>freiwillige (d.h. unentgeltliche) Arbeitsleistungen sind durch Stundenzettel nachzuweisen; vgl. o) Einnahmen (Zeile 33)</t>
        </r>
      </text>
    </comment>
    <comment ref="Z64" authorId="1" shapeId="0">
      <text>
        <r>
          <rPr>
            <sz val="8"/>
            <color indexed="81"/>
            <rFont val="Roboto"/>
          </rPr>
          <t>Kriterien für Vor- und Vollständigkeitsprüfung auf Richtigkeit,</t>
        </r>
      </text>
    </comment>
  </commentList>
</comments>
</file>

<file path=xl/comments2.xml><?xml version="1.0" encoding="utf-8"?>
<comments xmlns="http://schemas.openxmlformats.org/spreadsheetml/2006/main">
  <authors>
    <author>Andrea Niebler Bezirksjugendring Mittelfranken</author>
  </authors>
  <commentList>
    <comment ref="L35" authorId="0" shapeId="0">
      <text>
        <r>
          <rPr>
            <sz val="8"/>
            <color indexed="81"/>
            <rFont val="Roboto"/>
          </rPr>
          <t>alle Ausgaben incl. nicht förderfähige Kosten (Fahrtkosten, sonstige Kosten)</t>
        </r>
      </text>
    </comment>
    <comment ref="AB35" authorId="0" shapeId="0">
      <text>
        <r>
          <rPr>
            <sz val="8"/>
            <color indexed="81"/>
            <rFont val="Roboto"/>
          </rPr>
          <t xml:space="preserve">Bei JBM </t>
        </r>
        <r>
          <rPr>
            <b/>
            <sz val="8"/>
            <color indexed="81"/>
            <rFont val="Roboto"/>
          </rPr>
          <t>gr.TNK</t>
        </r>
        <r>
          <rPr>
            <sz val="8"/>
            <color indexed="81"/>
            <rFont val="Roboto"/>
          </rPr>
          <t xml:space="preserve"> beträgt die Zuwendung nur bis zu </t>
        </r>
        <r>
          <rPr>
            <b/>
            <sz val="8"/>
            <color indexed="81"/>
            <rFont val="Roboto"/>
          </rPr>
          <t>60%</t>
        </r>
        <r>
          <rPr>
            <sz val="8"/>
            <color indexed="81"/>
            <rFont val="Roboto"/>
          </rPr>
          <t xml:space="preserve"> der förderfähigen Ausgaben.</t>
        </r>
      </text>
    </comment>
  </commentList>
</comments>
</file>

<file path=xl/comments3.xml><?xml version="1.0" encoding="utf-8"?>
<comments xmlns="http://schemas.openxmlformats.org/spreadsheetml/2006/main">
  <authors>
    <author>Andrea Niebler Bezirksjugendring Mittelfranken</author>
    <author>Christian Heilmeier</author>
  </authors>
  <commentList>
    <comment ref="B1" authorId="0" shapeId="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shapeId="0">
      <text>
        <r>
          <rPr>
            <sz val="8"/>
            <color indexed="81"/>
            <rFont val="Roboto"/>
          </rPr>
          <t>Füllt sich über "Antrag_JBM gr.TNK" aus.</t>
        </r>
      </text>
    </comment>
    <comment ref="F14" authorId="0" shapeId="0">
      <text>
        <r>
          <rPr>
            <sz val="8"/>
            <color indexed="81"/>
            <rFont val="Roboto"/>
          </rPr>
          <t>Füllt sich über "Antrag_JBM gr.TNK" aus.</t>
        </r>
      </text>
    </comment>
    <comment ref="F15" authorId="0" shapeId="0">
      <text>
        <r>
          <rPr>
            <sz val="8"/>
            <color indexed="81"/>
            <rFont val="Roboto"/>
          </rPr>
          <t>Füllt sich über "Antrag_JBM gr.TNK" aus.</t>
        </r>
      </text>
    </comment>
    <comment ref="F16" authorId="1" shapeId="0">
      <text>
        <r>
          <rPr>
            <sz val="8"/>
            <color indexed="81"/>
            <rFont val="Roboto"/>
          </rPr>
          <t>Füllt sich über "Antrag_JBM gr.TNK" aus.</t>
        </r>
      </text>
    </comment>
    <comment ref="F17" authorId="1" shapeId="0">
      <text>
        <r>
          <rPr>
            <sz val="8"/>
            <color indexed="81"/>
            <rFont val="Roboto"/>
          </rPr>
          <t>Füllt sich über "Antrag_JBM gr.TNK" aus.</t>
        </r>
      </text>
    </comment>
  </commentList>
</comments>
</file>

<file path=xl/sharedStrings.xml><?xml version="1.0" encoding="utf-8"?>
<sst xmlns="http://schemas.openxmlformats.org/spreadsheetml/2006/main" count="317" uniqueCount="231">
  <si>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</si>
  <si>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</si>
  <si>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</si>
  <si>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</si>
  <si>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</si>
  <si>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</si>
  <si>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</si>
  <si>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</si>
  <si>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</si>
  <si>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</si>
  <si>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</si>
  <si>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</si>
  <si>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</si>
  <si>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</si>
  <si>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</si>
  <si>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</si>
  <si>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</si>
  <si>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</si>
  <si>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</si>
  <si>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</si>
  <si>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</si>
  <si>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</si>
  <si>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</si>
  <si>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</si>
  <si>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</si>
  <si>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</si>
  <si>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</si>
  <si>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</si>
  <si>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</si>
  <si>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</si>
  <si>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</si>
  <si>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</si>
  <si>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</si>
  <si>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</si>
  <si>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TN-Auflistungen</t>
  </si>
  <si>
    <t>Einnahmen</t>
  </si>
  <si>
    <t>Betrag</t>
  </si>
  <si>
    <t>Verpflegung/Übernachtung</t>
  </si>
  <si>
    <t>Arbeits- und Hilfsmittel</t>
  </si>
  <si>
    <t>Fehlbetrag</t>
  </si>
  <si>
    <t>a)</t>
  </si>
  <si>
    <t>b)</t>
  </si>
  <si>
    <t>c)</t>
  </si>
  <si>
    <t>d)</t>
  </si>
  <si>
    <t>Themenschwerpunkte</t>
  </si>
  <si>
    <t>e)</t>
  </si>
  <si>
    <t>(bis zu drei Nennungen)</t>
  </si>
  <si>
    <t>Zeitstunden erreicht?</t>
  </si>
  <si>
    <t>Teilnehmende 18 bis unter 27 Jahre</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</si>
  <si>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</si>
  <si>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</si>
  <si>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</si>
  <si>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</si>
  <si>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</si>
  <si>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</si>
  <si>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</si>
  <si>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</si>
  <si>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</si>
  <si>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</si>
  <si>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</si>
  <si>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</si>
  <si>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</si>
  <si>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</si>
  <si>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</si>
  <si>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</si>
  <si>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</si>
  <si>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</si>
  <si>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</si>
  <si>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</si>
  <si>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</si>
  <si>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</si>
  <si>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</si>
  <si>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</si>
  <si>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</si>
  <si>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</si>
  <si>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</si>
  <si>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</si>
  <si>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</si>
  <si>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</si>
  <si>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</si>
  <si>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</si>
  <si>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</si>
  <si>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</si>
  <si>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</si>
  <si>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</si>
  <si>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</si>
  <si>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</si>
  <si>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</si>
  <si>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</si>
  <si>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</si>
  <si>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</si>
  <si>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</si>
  <si>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</si>
  <si>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</si>
  <si>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</si>
  <si>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</si>
  <si>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</si>
  <si>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</si>
  <si>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</si>
  <si>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</si>
  <si>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Gesamtzahl der förderfähigen Personen</t>
  </si>
  <si>
    <t>Zahl der förderfähigen Stunden/Tage</t>
  </si>
  <si>
    <t>zugeteilt.</t>
  </si>
  <si>
    <t>Datum</t>
  </si>
  <si>
    <t>Unterschrift</t>
  </si>
  <si>
    <t>Hinweis für den Antragsteller:</t>
  </si>
  <si>
    <t>/</t>
  </si>
  <si>
    <t xml:space="preserve"> </t>
  </si>
  <si>
    <t>1.</t>
  </si>
  <si>
    <t>2.</t>
  </si>
  <si>
    <t>3.</t>
  </si>
  <si>
    <t>EA</t>
  </si>
  <si>
    <t>HA</t>
  </si>
  <si>
    <t>HO</t>
  </si>
  <si>
    <t>PR</t>
  </si>
  <si>
    <t>SO</t>
  </si>
  <si>
    <t>Kennzeichen:</t>
  </si>
  <si>
    <t>Referierende/
pädagogisch tätige Personen</t>
  </si>
  <si>
    <t>KJR/SJR/Verband</t>
  </si>
  <si>
    <t>vom Bezirksjugendring Mittelfranken auszufüllen:</t>
  </si>
  <si>
    <t>ehrenamtlich/pädagogisch tätige Personen</t>
  </si>
  <si>
    <t>haupt-/nebenberuflich tätige Personen</t>
  </si>
  <si>
    <t>Praktikant*innen</t>
  </si>
  <si>
    <t>Antragssteller</t>
  </si>
  <si>
    <t>p)</t>
  </si>
  <si>
    <t>sonstige Personen</t>
  </si>
  <si>
    <t>Referierende/verantwortliche Personen gesamt</t>
  </si>
  <si>
    <t>Programm/Bericht, aus dem ersichtlich ist:</t>
  </si>
  <si>
    <t>die Zielsetzung (ggf. Teilziele) der Maßnahme</t>
  </si>
  <si>
    <t>die jeweiligen Inhalte</t>
  </si>
  <si>
    <t>die angewandten Methoden</t>
  </si>
  <si>
    <t>q)</t>
  </si>
  <si>
    <r>
      <t xml:space="preserve">Soll-Zeitstunden </t>
    </r>
    <r>
      <rPr>
        <sz val="8"/>
        <color theme="1"/>
        <rFont val="Roboto"/>
      </rPr>
      <t>(mind. 6/Tag)</t>
    </r>
  </si>
  <si>
    <t>70 % von Gesamtausgaben</t>
  </si>
  <si>
    <t>Gesamteinnahmen</t>
  </si>
  <si>
    <t>Teilnehmendengebühren gesamt</t>
  </si>
  <si>
    <t>freiwillige Arbeitsleistungen (Std.)</t>
  </si>
  <si>
    <t>Betrag verrechnet mit Stundensatz:</t>
  </si>
  <si>
    <t>unentgeltliche Sachleistung (Euro)</t>
  </si>
  <si>
    <r>
      <t xml:space="preserve">Vor-/Zuname </t>
    </r>
    <r>
      <rPr>
        <sz val="8"/>
        <color theme="1"/>
        <rFont val="Roboto"/>
      </rPr>
      <t>Ansprechpartner*in</t>
    </r>
  </si>
  <si>
    <t>r)</t>
  </si>
  <si>
    <t xml:space="preserve">Liste der betreuten Kinder </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</si>
  <si>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</si>
  <si>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</si>
  <si>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</si>
  <si>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wie geht's ?</t>
  </si>
  <si>
    <t>Bitte keine Veränderungen am Formular vornehmen!</t>
  </si>
  <si>
    <t>PLZ der Maßnahme</t>
  </si>
  <si>
    <t>s)</t>
  </si>
  <si>
    <t>t)</t>
  </si>
  <si>
    <t>u)</t>
  </si>
  <si>
    <t>v)</t>
  </si>
  <si>
    <t>w)</t>
  </si>
  <si>
    <t>x)</t>
  </si>
  <si>
    <t>y)</t>
  </si>
  <si>
    <t>z)</t>
  </si>
  <si>
    <t>Dauer (Tage)mind.</t>
  </si>
  <si>
    <t>Soll-Zeitstunden</t>
  </si>
  <si>
    <t xml:space="preserve"> Ausgaben</t>
  </si>
  <si>
    <t/>
  </si>
  <si>
    <t>Teilnehmende gesamt</t>
  </si>
  <si>
    <t>Teilnehmende gesamt m/w</t>
  </si>
  <si>
    <t>Mitarbeiter*innen gesamt Σ</t>
  </si>
  <si>
    <t>Teilnehmende gesamt Σ</t>
  </si>
  <si>
    <t>Bezeichnung der Maßnahme</t>
  </si>
  <si>
    <t>PLZ des Antragsstellers</t>
  </si>
  <si>
    <t>sonstige Zuschüsse</t>
  </si>
  <si>
    <t>Ort der Maßnahme</t>
  </si>
  <si>
    <t>80% unentgeltliche Sachleistungen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</si>
  <si>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</si>
  <si>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</si>
  <si>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t>Unterschrift Antragsteller</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</si>
  <si>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Mittelfranken sind berechtigt, die Verwendung der Zuwendung an Ort und Stelle nachzuprüfen.
Die Belege werden fünf Jahre nach Durchführung der Maßnahme zum Zwecke einer möglichen Nachprüfung aufbewahrt.
</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</si>
  <si>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</si>
  <si>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</si>
  <si>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</si>
  <si>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</si>
  <si>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</si>
  <si>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</si>
  <si>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Die relevanten Felder sind grün hinterlegt.</t>
  </si>
  <si>
    <t>Teilnehmende bis unter 10 Jahre</t>
  </si>
  <si>
    <t>Teilnehmende 10 bis unter 14 Jahre</t>
  </si>
  <si>
    <t>Teilnehmende 14 bis unter 18 Jahre</t>
  </si>
  <si>
    <t>offene Einladung in einem druckbaren Format</t>
  </si>
  <si>
    <t>i)</t>
  </si>
  <si>
    <t xml:space="preserve">m) </t>
  </si>
  <si>
    <t>freiwillige Arbeitsleistung</t>
  </si>
  <si>
    <t>Antrag(=Verwendungsnachweis)</t>
  </si>
  <si>
    <t>Förderung von Jugendbildungsmaßnahmen mit größeren Teilnehmendenkreis  (JBM gr. TNK)
aus Mitteln des Kinder- und Jugendprogramms der Bayerischen Staatsregierung</t>
  </si>
  <si>
    <t>Förderung von Jugendbildungsmaßnahmen mit größerem Teilnehmendenkreis (JBM gr. TNK)
aus Mitteln des Kinder- und Jugendprogramms der Bayerischen Staatsregierung</t>
  </si>
  <si>
    <t>Zwischensumme förderfähige Ausgaben</t>
  </si>
  <si>
    <t>nicht förderfähige Kosten: Fahrtkosten, sonstige Ausgaben</t>
  </si>
  <si>
    <t>förderfähige Gesamtausgaben</t>
  </si>
  <si>
    <t>60% von förderfähige Gesamtausgaben</t>
  </si>
  <si>
    <t>60% der förderfähigen Ausgaben</t>
  </si>
  <si>
    <t>förderfähige Ausgaben gesamt</t>
  </si>
  <si>
    <t>60 % der förderfähigen Ausgaben</t>
  </si>
  <si>
    <r>
      <t xml:space="preserve">Dauer </t>
    </r>
    <r>
      <rPr>
        <sz val="8"/>
        <color theme="1"/>
        <rFont val="Roboto"/>
      </rPr>
      <t>(mind. 1, max. 4 Tage)</t>
    </r>
  </si>
  <si>
    <t>Gesamtausgaben</t>
  </si>
  <si>
    <r>
      <t>Die xlsx.-Formulare (</t>
    </r>
    <r>
      <rPr>
        <b/>
        <sz val="12"/>
        <color theme="1"/>
        <rFont val="Roboto"/>
      </rPr>
      <t>"Antrag JBM gr. TNK" und nach Bedarf "Stundenzettel"</t>
    </r>
    <r>
      <rPr>
        <sz val="12"/>
        <color theme="1"/>
        <rFont val="Roboto"/>
      </rPr>
      <t>) am Rechner ausfüllen und</t>
    </r>
  </si>
  <si>
    <r>
      <t>Nur</t>
    </r>
    <r>
      <rPr>
        <sz val="12"/>
        <color theme="1"/>
        <rFont val="Roboto"/>
      </rPr>
      <t xml:space="preserve"> auf dem Tabellenblatt </t>
    </r>
    <r>
      <rPr>
        <b/>
        <sz val="12"/>
        <color theme="1"/>
        <rFont val="Roboto"/>
      </rPr>
      <t>"Antrag JBM gr. TNK"</t>
    </r>
    <r>
      <rPr>
        <sz val="12"/>
        <color theme="1"/>
        <rFont val="Roboto"/>
      </rPr>
      <t xml:space="preserve"> und </t>
    </r>
    <r>
      <rPr>
        <b/>
        <sz val="12"/>
        <color theme="1"/>
        <rFont val="Roboto"/>
      </rPr>
      <t>"Stundenzettel"</t>
    </r>
    <r>
      <rPr>
        <sz val="12"/>
        <color theme="1"/>
        <rFont val="Roboto"/>
      </rPr>
      <t xml:space="preserve"> 
können am Rechner Eintragungen gemacht werden. </t>
    </r>
  </si>
  <si>
    <t xml:space="preserve">Alle anderen Felder sind gesperrt (das Blatt "Zuweisungsbescheid JBM gr. TNK" ganz). </t>
  </si>
  <si>
    <t>keine Teilnehmenden-Liste nötig</t>
  </si>
  <si>
    <t xml:space="preserve">kein Vorantrag mehr nötig, d. h. Antrag = Verwendungsnachweis
</t>
  </si>
  <si>
    <t>Beginn (tt.mm.jj)</t>
  </si>
  <si>
    <t>Ende (tt.mm.jj)</t>
  </si>
  <si>
    <t>Teilnehmendenliste nicht nötig!</t>
  </si>
  <si>
    <r>
      <t xml:space="preserve">Stundenzettel </t>
    </r>
    <r>
      <rPr>
        <sz val="11"/>
        <color theme="1"/>
        <rFont val="Roboto"/>
      </rPr>
      <t>(freiwillige Arbeitsleistungen)</t>
    </r>
  </si>
  <si>
    <t>zum Antrag</t>
  </si>
  <si>
    <t>Bearbeitungsnummer des 
Bezirksjugendrings Mittelfranken:</t>
  </si>
  <si>
    <t>AEJ</t>
  </si>
  <si>
    <t>AEJ kurz</t>
  </si>
  <si>
    <t>JBM</t>
  </si>
  <si>
    <t>JBM gr.TNK</t>
  </si>
  <si>
    <t>Name</t>
  </si>
  <si>
    <t>Art der Arbeitsleistung (Stichworte)</t>
  </si>
  <si>
    <t>geleistete Stunden</t>
  </si>
  <si>
    <t xml:space="preserve">Summe Stunden: </t>
  </si>
  <si>
    <t xml:space="preserve">Summe zuwendungsfähiger Betrag (9,60 € / Std.): </t>
  </si>
  <si>
    <t>bis unter 45 Jahre</t>
  </si>
  <si>
    <t>Stundenzettel zu o)</t>
  </si>
  <si>
    <t>der tatsächliche zeitiche Ablauf</t>
  </si>
  <si>
    <r>
      <t>spätestens acht Wochen nach Beendigung der Maßnahme zusammen mit dem Blatt "</t>
    </r>
    <r>
      <rPr>
        <b/>
        <sz val="12"/>
        <color theme="1"/>
        <rFont val="Roboto"/>
      </rPr>
      <t>Zuweisungsbescheid JBM gr. TNK"</t>
    </r>
    <r>
      <rPr>
        <sz val="12"/>
        <color theme="1"/>
        <rFont val="Roboto"/>
      </rPr>
      <t xml:space="preserve"> und allen weiteren Unterlagen (Einladung/Ausschreibung, Bericht, ggf. Stundenzettel) digital an </t>
    </r>
    <r>
      <rPr>
        <b/>
        <sz val="12"/>
        <color theme="4"/>
        <rFont val="Roboto"/>
      </rPr>
      <t>foerderung@bezjr-mfr</t>
    </r>
    <r>
      <rPr>
        <sz val="12"/>
        <color theme="1"/>
        <rFont val="Roboto"/>
      </rPr>
      <t>.de senden.</t>
    </r>
  </si>
  <si>
    <t>Datenschutz</t>
  </si>
  <si>
    <t>(ohne "Haken" keine Förderung möglich)</t>
  </si>
  <si>
    <t>die Datenschutzrichtlinien des Bezirksjugendrings Mittelfranken habe ich zur Kenntnis genommen</t>
  </si>
  <si>
    <r>
      <t>Das Antragsformular (</t>
    </r>
    <r>
      <rPr>
        <b/>
        <sz val="12"/>
        <color theme="1"/>
        <rFont val="Roboto"/>
      </rPr>
      <t>"Antrag JBM gr. TNK</t>
    </r>
    <r>
      <rPr>
        <sz val="12"/>
        <color theme="1"/>
        <rFont val="Roboto"/>
      </rPr>
      <t>") mit der Originalunterschrift zusätzlich per Post an den 
         Bezirksjugendring Mittelfranken 
         Gleißbühlstraße 7 
         90402 Nürnberg
 schicken.</t>
    </r>
  </si>
  <si>
    <t>ehrenamtlich/päd. tätige Personen</t>
  </si>
  <si>
    <t>m</t>
  </si>
  <si>
    <t>w</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</si>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</sst>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407]_-;\-* #,##0.00\ [$€-407]_-;_-* &quot;-&quot;??\ [$€-407]_-;_-@_-"/>
    <numFmt numFmtId="165" formatCode="0.0\ &quot;Std.&quot;"/>
    <numFmt numFmtId="166" formatCode="0.0"/>
    <numFmt numFmtId="167" formatCode="dd/mm/yy;@"/>
    <numFmt numFmtId="168" formatCode="0.00\ &quot;€/Std.&quot;"/>
    <numFmt numFmtId="169" formatCode="#,##0.00\ &quot;€&quot;"/>
  </numFmts>
  <fonts count="55" x14ac:knownFonts="1">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b/>
      <sz val="11"/>
      <color theme="1" tint="0.34998626667073579"/>
      <name val="Roboto"/>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sz val="12"/>
      <name val="Roboto"/>
    </font>
    <font>
      <b/>
      <i/>
      <sz val="11"/>
      <color theme="1"/>
      <name val="Roboto"/>
    </font>
    <font>
      <sz val="18"/>
      <color theme="1"/>
      <name val="Roboto"/>
    </font>
    <font>
      <i/>
      <sz val="12"/>
      <color theme="1"/>
      <name val="Roboto"/>
    </font>
    <font>
      <i/>
      <sz val="13"/>
      <color theme="1"/>
      <name val="Roboto"/>
    </font>
    <font>
      <sz val="26"/>
      <color theme="1"/>
      <name val="Roboto"/>
    </font>
    <font>
      <sz val="20"/>
      <color theme="1"/>
      <name val="Roboto"/>
    </font>
    <font>
      <b/>
      <sz val="12"/>
      <color theme="4"/>
      <name val="Roboto"/>
    </font>
    <font>
      <u/>
      <sz val="11"/>
      <color theme="10"/>
      <name val="Calibri"/>
      <family val="2"/>
      <scheme val="minor"/>
    </font>
    <font>
      <b/>
      <u/>
      <sz val="11"/>
      <color theme="10"/>
      <name val="Roboto"/>
    </font>
    <font>
      <sz val="10"/>
      <color theme="0"/>
      <name val="Roboto"/>
    </font>
    <font>
      <sz val="11"/>
      <color theme="0"/>
      <name val="Roboto"/>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9F89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dotted">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1" fillId="0" borderId="0" applyNumberFormat="0" applyFill="0" applyBorder="0" applyAlignment="0" applyProtection="0">
      <protection locked="0"/>
    </xf>
  </cellStyleXfs>
  <cellXfs count="476">
    <xf numFmtId="0" fontId="0" fillId="0" borderId="0" xfId="0">
      <protection locked="0"/>
    </xf>
    <xf numFmtId="0" fontId="3" fillId="0" borderId="0" xfId="0" applyFont="1">
      <protection locked="0"/>
    </xf>
    <xf numFmtId="0" fontId="4" fillId="0" borderId="0" xfId="0" applyFont="1">
      <protection locked="0"/>
    </xf>
    <xf numFmtId="0" fontId="5" fillId="0" borderId="0" xfId="0" applyFont="1">
      <protection locked="0"/>
    </xf>
    <xf numFmtId="0" fontId="6" fillId="0" borderId="1" xfId="0" applyFont="1" applyBorder="1" applyAlignment="1">
      <alignment vertical="center" wrapText="1"/>
      <protection locked="0"/>
    </xf>
    <xf numFmtId="0" fontId="7" fillId="0" borderId="1" xfId="0" applyFont="1" applyBorder="1" applyAlignment="1">
      <alignment vertical="center" wrapText="1"/>
      <protection locked="0"/>
    </xf>
    <xf numFmtId="0" fontId="8" fillId="0" borderId="1" xfId="0" applyFont="1" applyBorder="1" applyAlignment="1">
      <alignment vertical="center" wrapText="1"/>
      <protection locked="0"/>
    </xf>
    <xf numFmtId="49" fontId="4" fillId="0" borderId="1" xfId="0" applyNumberFormat="1" applyFont="1" applyBorder="1" applyAlignment="1">
      <alignment horizontal="center" vertical="center"/>
      <protection locked="0"/>
    </xf>
    <xf numFmtId="0" fontId="7" fillId="2" borderId="1" xfId="0" applyFont="1" applyFill="1" applyBorder="1" applyAlignment="1">
      <alignment vertical="center" wrapText="1"/>
      <protection locked="0"/>
    </xf>
    <xf numFmtId="0" fontId="8" fillId="2" borderId="1" xfId="0" applyFont="1" applyFill="1" applyBorder="1" applyAlignment="1">
      <alignment vertical="center" wrapText="1"/>
      <protection locked="0"/>
    </xf>
    <xf numFmtId="49" fontId="4" fillId="2" borderId="1" xfId="0" applyNumberFormat="1" applyFont="1" applyFill="1" applyBorder="1" applyAlignment="1">
      <alignment horizontal="center" vertical="center"/>
      <protection locked="0"/>
    </xf>
    <xf numFmtId="0" fontId="7" fillId="0" borderId="1" xfId="0" applyFont="1" applyFill="1" applyBorder="1" applyAlignment="1">
      <alignment vertical="center" wrapText="1"/>
      <protection locked="0"/>
    </xf>
    <xf numFmtId="0" fontId="8" fillId="0" borderId="1" xfId="0" applyFont="1" applyFill="1" applyBorder="1" applyAlignment="1">
      <alignment vertical="center" wrapText="1"/>
      <protection locked="0"/>
    </xf>
    <xf numFmtId="49" fontId="4" fillId="0" borderId="1" xfId="0" applyNumberFormat="1" applyFont="1" applyFill="1" applyBorder="1" applyAlignment="1">
      <alignment horizontal="center" vertical="center"/>
      <protection locked="0"/>
    </xf>
    <xf numFmtId="0" fontId="4" fillId="4" borderId="0" xfId="0" applyFont="1" applyFill="1" applyBorder="1" applyProtection="1"/>
    <xf numFmtId="0" fontId="4" fillId="4" borderId="0" xfId="0" applyFont="1" applyFill="1" applyBorder="1" applyAlignment="1" applyProtection="1">
      <alignment vertical="center"/>
    </xf>
    <xf numFmtId="0" fontId="4" fillId="4" borderId="0" xfId="0" applyFont="1" applyFill="1" applyBorder="1" applyAlignment="1" applyProtection="1">
      <alignment horizontal="left" vertical="center"/>
    </xf>
    <xf numFmtId="0" fontId="4" fillId="4" borderId="0" xfId="0" applyFont="1" applyFill="1" applyBorder="1" applyAlignment="1" applyProtection="1"/>
    <xf numFmtId="0" fontId="4" fillId="4" borderId="0" xfId="0" applyFont="1" applyFill="1" applyBorder="1" applyAlignment="1" applyProtection="1">
      <alignment horizontal="center" vertical="center"/>
    </xf>
    <xf numFmtId="0" fontId="4" fillId="4" borderId="0" xfId="0" applyFont="1" applyFill="1" applyBorder="1" applyAlignment="1" applyProtection="1">
      <alignment horizontal="left"/>
    </xf>
    <xf numFmtId="0" fontId="4" fillId="4" borderId="0" xfId="0" applyFont="1" applyFill="1" applyBorder="1" applyAlignment="1" applyProtection="1">
      <alignment horizontal="center"/>
    </xf>
    <xf numFmtId="0" fontId="16" fillId="4" borderId="0" xfId="0" applyFont="1" applyFill="1" applyBorder="1" applyAlignment="1" applyProtection="1">
      <alignment horizontal="center"/>
    </xf>
    <xf numFmtId="0" fontId="16" fillId="4" borderId="0" xfId="0" applyFont="1" applyFill="1" applyBorder="1" applyAlignment="1" applyProtection="1"/>
    <xf numFmtId="0" fontId="16" fillId="4" borderId="0" xfId="0" applyFont="1" applyFill="1" applyBorder="1" applyProtection="1"/>
    <xf numFmtId="0" fontId="25" fillId="4" borderId="0" xfId="0" applyFont="1" applyFill="1" applyBorder="1" applyAlignment="1" applyProtection="1">
      <alignment horizontal="right"/>
    </xf>
    <xf numFmtId="0" fontId="4" fillId="4" borderId="15" xfId="0" applyFont="1" applyFill="1" applyBorder="1" applyAlignment="1" applyProtection="1">
      <alignment horizontal="left"/>
    </xf>
    <xf numFmtId="0" fontId="16" fillId="4" borderId="0" xfId="0" applyFont="1" applyFill="1" applyBorder="1" applyAlignment="1" applyProtection="1">
      <alignment horizontal="center" vertical="top"/>
    </xf>
    <xf numFmtId="0" fontId="16" fillId="4" borderId="0" xfId="0" applyFont="1" applyFill="1" applyBorder="1" applyAlignment="1" applyProtection="1">
      <alignment horizontal="right" vertical="top"/>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top" wrapText="1"/>
    </xf>
    <xf numFmtId="0" fontId="4" fillId="4" borderId="0" xfId="0" applyFont="1" applyFill="1" applyBorder="1" applyAlignment="1" applyProtection="1">
      <alignment vertical="top"/>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4" fillId="4" borderId="0" xfId="0" applyFont="1" applyFill="1" applyBorder="1" applyAlignment="1" applyProtection="1">
      <alignment horizontal="right" vertical="top"/>
    </xf>
    <xf numFmtId="0" fontId="19" fillId="4" borderId="0" xfId="0" applyFont="1" applyFill="1" applyBorder="1" applyAlignment="1" applyProtection="1">
      <alignment vertical="top"/>
    </xf>
    <xf numFmtId="0" fontId="21" fillId="4" borderId="0" xfId="0" applyFont="1" applyFill="1" applyBorder="1" applyAlignment="1" applyProtection="1">
      <alignment horizontal="center" vertical="center"/>
    </xf>
    <xf numFmtId="0" fontId="16" fillId="4" borderId="14" xfId="0" applyFont="1" applyFill="1" applyBorder="1" applyAlignment="1" applyProtection="1"/>
    <xf numFmtId="0" fontId="16" fillId="4" borderId="14" xfId="0" applyFont="1" applyFill="1" applyBorder="1" applyProtection="1"/>
    <xf numFmtId="0" fontId="16" fillId="4" borderId="0" xfId="0" applyFont="1" applyFill="1" applyBorder="1" applyAlignment="1" applyProtection="1">
      <alignment horizontal="left" vertical="center"/>
    </xf>
    <xf numFmtId="0" fontId="16" fillId="4" borderId="0" xfId="0" applyFont="1" applyFill="1" applyBorder="1" applyAlignment="1" applyProtection="1">
      <alignment vertical="center"/>
    </xf>
    <xf numFmtId="0" fontId="22" fillId="4" borderId="0" xfId="0" applyFont="1" applyFill="1" applyBorder="1" applyAlignment="1" applyProtection="1">
      <alignment horizontal="right" vertical="center"/>
    </xf>
    <xf numFmtId="0" fontId="4" fillId="4" borderId="0" xfId="3" applyFont="1" applyFill="1" applyBorder="1" applyProtection="1"/>
    <xf numFmtId="0" fontId="4" fillId="4" borderId="0" xfId="3" applyFont="1" applyFill="1" applyBorder="1" applyAlignment="1" applyProtection="1">
      <alignment horizontal="left"/>
    </xf>
    <xf numFmtId="0" fontId="4" fillId="4" borderId="0" xfId="3" applyFont="1" applyFill="1" applyBorder="1" applyAlignment="1" applyProtection="1"/>
    <xf numFmtId="167" fontId="4" fillId="4" borderId="0" xfId="3" applyNumberFormat="1" applyFont="1" applyFill="1" applyBorder="1" applyAlignment="1" applyProtection="1"/>
    <xf numFmtId="0" fontId="33" fillId="4" borderId="0" xfId="3" applyFont="1" applyFill="1" applyBorder="1" applyProtection="1"/>
    <xf numFmtId="0" fontId="16" fillId="4" borderId="0" xfId="3" applyFont="1" applyFill="1" applyBorder="1" applyProtection="1"/>
    <xf numFmtId="0" fontId="34" fillId="4" borderId="0" xfId="3" applyFont="1" applyFill="1" applyBorder="1" applyProtection="1"/>
    <xf numFmtId="0" fontId="34" fillId="4" borderId="0" xfId="3" quotePrefix="1" applyFont="1" applyFill="1" applyBorder="1" applyProtection="1"/>
    <xf numFmtId="0" fontId="4" fillId="4" borderId="5" xfId="3" applyFont="1" applyFill="1" applyBorder="1" applyProtection="1"/>
    <xf numFmtId="0" fontId="17" fillId="4" borderId="0" xfId="3" applyFont="1" applyFill="1" applyBorder="1" applyAlignment="1" applyProtection="1"/>
    <xf numFmtId="0" fontId="35" fillId="4" borderId="0" xfId="3" applyFont="1" applyFill="1" applyBorder="1" applyAlignment="1" applyProtection="1"/>
    <xf numFmtId="0" fontId="16" fillId="4" borderId="0" xfId="3" applyFont="1" applyFill="1" applyBorder="1" applyAlignment="1" applyProtection="1">
      <alignment horizontal="center"/>
    </xf>
    <xf numFmtId="0" fontId="16" fillId="4" borderId="0" xfId="3" applyFont="1" applyFill="1" applyBorder="1" applyAlignment="1" applyProtection="1"/>
    <xf numFmtId="0" fontId="4" fillId="4" borderId="0" xfId="3" applyFont="1" applyFill="1" applyBorder="1" applyAlignment="1" applyProtection="1">
      <alignment vertical="center"/>
    </xf>
    <xf numFmtId="0" fontId="11" fillId="4" borderId="0" xfId="3" applyFont="1" applyFill="1" applyBorder="1" applyAlignment="1" applyProtection="1">
      <alignment horizontal="center" vertical="center"/>
    </xf>
    <xf numFmtId="0" fontId="26" fillId="4" borderId="18" xfId="3" applyFont="1" applyFill="1" applyBorder="1" applyAlignment="1" applyProtection="1">
      <alignment vertical="top" wrapText="1"/>
    </xf>
    <xf numFmtId="0" fontId="4" fillId="4" borderId="19" xfId="3" applyFont="1" applyFill="1" applyBorder="1" applyAlignment="1" applyProtection="1">
      <alignment horizontal="left"/>
    </xf>
    <xf numFmtId="0" fontId="4" fillId="4" borderId="20" xfId="3" applyFont="1" applyFill="1" applyBorder="1" applyProtection="1"/>
    <xf numFmtId="0" fontId="36" fillId="4" borderId="0" xfId="3" applyFont="1" applyFill="1" applyBorder="1" applyProtection="1"/>
    <xf numFmtId="0" fontId="11" fillId="4" borderId="0" xfId="3" applyFont="1" applyFill="1" applyBorder="1" applyProtection="1"/>
    <xf numFmtId="0" fontId="4" fillId="4" borderId="22" xfId="3" applyFont="1" applyFill="1" applyBorder="1" applyProtection="1"/>
    <xf numFmtId="0" fontId="4" fillId="4" borderId="23" xfId="3" applyFont="1" applyFill="1" applyBorder="1" applyProtection="1"/>
    <xf numFmtId="0" fontId="4" fillId="4" borderId="0" xfId="0" applyFont="1" applyFill="1" applyBorder="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0"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3" xfId="0" applyFont="1" applyFill="1" applyBorder="1" applyAlignment="1" applyProtection="1">
      <alignment vertical="center"/>
    </xf>
    <xf numFmtId="0" fontId="17" fillId="4" borderId="0" xfId="0" applyFont="1" applyFill="1" applyBorder="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5" fillId="4" borderId="0" xfId="0" applyFont="1" applyFill="1" applyBorder="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Border="1" applyAlignment="1" applyProtection="1">
      <alignment horizontal="right" vertical="center"/>
    </xf>
    <xf numFmtId="0" fontId="23" fillId="4" borderId="0" xfId="3" applyFont="1" applyFill="1" applyBorder="1" applyAlignment="1" applyProtection="1"/>
    <xf numFmtId="0" fontId="4" fillId="0" borderId="4" xfId="3" applyFont="1" applyFill="1" applyBorder="1" applyAlignment="1" applyProtection="1">
      <alignment horizontal="left" vertical="center"/>
    </xf>
    <xf numFmtId="0" fontId="37" fillId="4" borderId="0" xfId="3" applyFont="1" applyFill="1" applyBorder="1" applyAlignment="1" applyProtection="1"/>
    <xf numFmtId="0" fontId="38" fillId="4" borderId="0" xfId="0" applyFont="1" applyFill="1" applyBorder="1" applyAlignment="1" applyProtection="1">
      <alignment horizontal="right"/>
    </xf>
    <xf numFmtId="0" fontId="38" fillId="4" borderId="13" xfId="0" applyFont="1" applyFill="1" applyBorder="1" applyAlignment="1" applyProtection="1">
      <alignment horizontal="right"/>
    </xf>
    <xf numFmtId="164" fontId="16" fillId="4" borderId="0" xfId="3" applyNumberFormat="1" applyFont="1" applyFill="1" applyBorder="1" applyAlignment="1" applyProtection="1">
      <alignment vertical="center"/>
    </xf>
    <xf numFmtId="0" fontId="39" fillId="4" borderId="0" xfId="0" applyFont="1" applyFill="1" applyBorder="1" applyAlignment="1" applyProtection="1">
      <alignment vertical="center"/>
    </xf>
    <xf numFmtId="0" fontId="26" fillId="4" borderId="16" xfId="3" applyFont="1" applyFill="1" applyBorder="1" applyAlignment="1" applyProtection="1">
      <alignment vertical="top" wrapText="1"/>
    </xf>
    <xf numFmtId="0" fontId="4" fillId="4" borderId="19" xfId="3" applyFont="1" applyFill="1" applyBorder="1" applyProtection="1"/>
    <xf numFmtId="0" fontId="16" fillId="4" borderId="19" xfId="3" applyFont="1" applyFill="1" applyBorder="1" applyAlignment="1" applyProtection="1">
      <alignment vertical="center" wrapText="1"/>
    </xf>
    <xf numFmtId="0" fontId="11" fillId="4" borderId="19" xfId="3" applyFont="1" applyFill="1" applyBorder="1" applyProtection="1"/>
    <xf numFmtId="0" fontId="4" fillId="4" borderId="21" xfId="3" applyFont="1" applyFill="1" applyBorder="1" applyProtection="1"/>
    <xf numFmtId="0" fontId="40" fillId="0" borderId="0" xfId="0" applyFont="1" applyBorder="1" applyAlignment="1">
      <alignment horizontal="center" vertical="center"/>
      <protection locked="0"/>
    </xf>
    <xf numFmtId="0" fontId="41" fillId="0" borderId="0" xfId="0" applyFont="1" applyAlignment="1">
      <alignment horizontal="center"/>
      <protection locked="0"/>
    </xf>
    <xf numFmtId="0" fontId="9" fillId="0" borderId="0" xfId="0" applyFont="1" applyBorder="1" applyAlignment="1">
      <alignment horizontal="center" vertical="center" wrapText="1"/>
      <protection locked="0"/>
    </xf>
    <xf numFmtId="0" fontId="4" fillId="0" borderId="0" xfId="0" applyFont="1" applyAlignment="1">
      <alignment horizontal="center"/>
      <protection locked="0"/>
    </xf>
    <xf numFmtId="0" fontId="4" fillId="0" borderId="0" xfId="0" applyFont="1" applyBorder="1" applyAlignment="1">
      <alignment horizontal="center"/>
      <protection locked="0"/>
    </xf>
    <xf numFmtId="0" fontId="4" fillId="0" borderId="0" xfId="0" applyFont="1" applyBorder="1" applyAlignment="1">
      <alignment horizontal="center" vertical="center" wrapText="1"/>
      <protection locked="0"/>
    </xf>
    <xf numFmtId="0" fontId="9" fillId="0" borderId="0" xfId="0" applyFont="1" applyBorder="1" applyAlignment="1">
      <alignment horizontal="center" vertical="center"/>
      <protection locked="0"/>
    </xf>
    <xf numFmtId="0" fontId="12" fillId="0" borderId="0" xfId="0" applyFont="1" applyBorder="1" applyAlignment="1">
      <alignment horizontal="center" vertical="center"/>
      <protection locked="0"/>
    </xf>
    <xf numFmtId="0" fontId="10" fillId="0" borderId="0" xfId="0" applyFont="1" applyBorder="1" applyAlignment="1">
      <alignment vertical="top" wrapText="1"/>
      <protection locked="0"/>
    </xf>
    <xf numFmtId="0" fontId="16" fillId="0" borderId="0" xfId="0" applyFont="1" applyBorder="1" applyAlignment="1">
      <alignment horizontal="center" vertical="center" wrapText="1"/>
      <protection locked="0"/>
    </xf>
    <xf numFmtId="0" fontId="9" fillId="0" borderId="0" xfId="0" applyFont="1" applyBorder="1" applyAlignment="1">
      <alignment vertical="center" wrapText="1"/>
      <protection locked="0"/>
    </xf>
    <xf numFmtId="0" fontId="4" fillId="0" borderId="0" xfId="0" applyFont="1" applyAlignment="1">
      <alignment horizontal="left"/>
      <protection locked="0"/>
    </xf>
    <xf numFmtId="0" fontId="9" fillId="0" borderId="0" xfId="0" applyFont="1" applyBorder="1" applyAlignment="1">
      <alignment horizontal="left" vertical="center"/>
      <protection locked="0"/>
    </xf>
    <xf numFmtId="0" fontId="10" fillId="0" borderId="0" xfId="0" applyFont="1" applyBorder="1" applyAlignment="1">
      <alignment vertical="center" wrapText="1"/>
      <protection locked="0"/>
    </xf>
    <xf numFmtId="0" fontId="4" fillId="0" borderId="0" xfId="0" applyFont="1" applyAlignment="1">
      <alignment horizontal="center" vertical="center"/>
      <protection locked="0"/>
    </xf>
    <xf numFmtId="0" fontId="10" fillId="0" borderId="0" xfId="0" applyFont="1" applyBorder="1" applyAlignment="1">
      <alignment horizontal="center" wrapText="1"/>
      <protection locked="0"/>
    </xf>
    <xf numFmtId="0" fontId="10" fillId="0" borderId="0" xfId="0" applyFont="1" applyBorder="1" applyAlignment="1">
      <alignment horizontal="center" vertical="center" wrapText="1"/>
      <protection locked="0"/>
    </xf>
    <xf numFmtId="0" fontId="4" fillId="0" borderId="0" xfId="0" applyFont="1" applyAlignment="1">
      <alignment horizontal="center" wrapText="1"/>
      <protection locked="0"/>
    </xf>
    <xf numFmtId="0" fontId="10" fillId="0" borderId="0" xfId="0" applyFont="1" applyBorder="1" applyAlignment="1">
      <alignment horizontal="left" vertical="center"/>
      <protection locked="0"/>
    </xf>
    <xf numFmtId="0" fontId="43" fillId="0" borderId="0" xfId="0" quotePrefix="1" applyFont="1" applyBorder="1" applyAlignment="1">
      <alignment horizontal="left" vertical="center" wrapText="1"/>
      <protection locked="0"/>
    </xf>
    <xf numFmtId="0" fontId="43" fillId="0" borderId="0" xfId="0" applyFont="1" applyBorder="1" applyAlignment="1">
      <alignment horizontal="left" vertical="center"/>
      <protection locked="0"/>
    </xf>
    <xf numFmtId="0" fontId="10" fillId="0" borderId="0" xfId="0" applyFont="1" applyBorder="1" applyAlignment="1">
      <alignment vertical="center"/>
      <protection locked="0"/>
    </xf>
    <xf numFmtId="0" fontId="4" fillId="4" borderId="0" xfId="0" applyFont="1" applyFill="1" applyBorder="1" applyAlignment="1" applyProtection="1">
      <alignment horizontal="center"/>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9" fillId="4" borderId="0" xfId="0" applyFont="1" applyFill="1" applyBorder="1" applyAlignment="1" applyProtection="1">
      <alignment horizontal="right" vertical="top"/>
    </xf>
    <xf numFmtId="0" fontId="16" fillId="0" borderId="0" xfId="0" applyFont="1" applyBorder="1" applyAlignment="1">
      <alignment horizontal="left" vertical="top" wrapText="1"/>
      <protection locked="0"/>
    </xf>
    <xf numFmtId="0" fontId="10" fillId="0" borderId="0" xfId="0" applyFont="1" applyBorder="1" applyAlignment="1">
      <alignment vertical="top"/>
      <protection locked="0"/>
    </xf>
    <xf numFmtId="0" fontId="10" fillId="0" borderId="0" xfId="0" applyFont="1" applyAlignment="1">
      <alignment horizontal="center"/>
      <protection locked="0"/>
    </xf>
    <xf numFmtId="0" fontId="11" fillId="4" borderId="0" xfId="0" applyFont="1" applyFill="1" applyBorder="1" applyAlignment="1" applyProtection="1">
      <alignment horizontal="right" vertical="center"/>
    </xf>
    <xf numFmtId="0" fontId="9" fillId="4" borderId="0" xfId="3" applyFont="1" applyFill="1" applyBorder="1" applyAlignment="1" applyProtection="1">
      <alignment horizontal="right"/>
    </xf>
    <xf numFmtId="0" fontId="11" fillId="0" borderId="0" xfId="0" applyFont="1" applyFill="1" applyBorder="1" applyAlignment="1" applyProtection="1">
      <alignment vertical="center"/>
    </xf>
    <xf numFmtId="0" fontId="16" fillId="4" borderId="0" xfId="0" applyFont="1" applyFill="1" applyBorder="1" applyAlignment="1" applyProtection="1">
      <alignment vertical="center" wrapText="1"/>
    </xf>
    <xf numFmtId="0" fontId="4" fillId="4" borderId="27" xfId="0" applyFont="1" applyFill="1" applyBorder="1" applyAlignment="1" applyProtection="1"/>
    <xf numFmtId="0" fontId="4" fillId="4" borderId="28" xfId="0" applyFont="1" applyFill="1" applyBorder="1" applyAlignment="1" applyProtection="1"/>
    <xf numFmtId="0" fontId="4" fillId="4" borderId="29" xfId="0" applyFont="1" applyFill="1" applyBorder="1" applyAlignment="1" applyProtection="1"/>
    <xf numFmtId="0" fontId="4" fillId="4" borderId="30" xfId="0" applyFont="1" applyFill="1" applyBorder="1" applyAlignment="1" applyProtection="1"/>
    <xf numFmtId="0" fontId="4" fillId="4" borderId="31" xfId="0" applyFont="1" applyFill="1" applyBorder="1" applyAlignment="1" applyProtection="1"/>
    <xf numFmtId="0" fontId="4" fillId="4" borderId="25" xfId="0" applyFont="1" applyFill="1" applyBorder="1" applyAlignment="1" applyProtection="1"/>
    <xf numFmtId="0" fontId="4" fillId="4" borderId="32" xfId="0" applyFont="1" applyFill="1" applyBorder="1" applyAlignment="1" applyProtection="1"/>
    <xf numFmtId="0" fontId="4" fillId="4" borderId="24" xfId="0" applyFont="1" applyFill="1" applyBorder="1" applyAlignment="1" applyProtection="1"/>
    <xf numFmtId="0" fontId="4" fillId="4" borderId="16" xfId="0" applyFont="1" applyFill="1" applyBorder="1" applyProtection="1"/>
    <xf numFmtId="0" fontId="16" fillId="4" borderId="17" xfId="0" applyFont="1" applyFill="1" applyBorder="1" applyAlignment="1" applyProtection="1">
      <alignment horizontal="left" vertical="center"/>
    </xf>
    <xf numFmtId="0" fontId="16" fillId="4" borderId="17" xfId="0" applyFont="1" applyFill="1" applyBorder="1" applyAlignment="1" applyProtection="1">
      <alignment vertical="center"/>
    </xf>
    <xf numFmtId="0" fontId="4" fillId="4" borderId="17" xfId="0" applyFont="1" applyFill="1" applyBorder="1" applyAlignment="1" applyProtection="1">
      <alignment vertical="center"/>
    </xf>
    <xf numFmtId="0" fontId="4" fillId="4" borderId="17" xfId="0" applyFont="1" applyFill="1" applyBorder="1" applyProtection="1"/>
    <xf numFmtId="0" fontId="4" fillId="4" borderId="19" xfId="0" applyFont="1" applyFill="1" applyBorder="1" applyProtection="1"/>
    <xf numFmtId="0" fontId="16" fillId="4" borderId="20" xfId="0" applyFont="1" applyFill="1" applyBorder="1" applyAlignment="1" applyProtection="1">
      <alignment horizontal="center" vertical="center"/>
    </xf>
    <xf numFmtId="0" fontId="4" fillId="4" borderId="20" xfId="0" applyFont="1" applyFill="1" applyBorder="1" applyProtection="1"/>
    <xf numFmtId="0" fontId="16" fillId="4" borderId="19" xfId="0" applyFont="1" applyFill="1" applyBorder="1" applyAlignment="1" applyProtection="1">
      <alignment horizontal="left" vertical="center" wrapText="1"/>
    </xf>
    <xf numFmtId="0" fontId="19" fillId="4" borderId="20" xfId="0" applyFont="1" applyFill="1" applyBorder="1" applyAlignment="1" applyProtection="1">
      <alignment horizontal="right" vertical="top"/>
    </xf>
    <xf numFmtId="0" fontId="4" fillId="4" borderId="19" xfId="0" applyFont="1" applyFill="1" applyBorder="1" applyAlignment="1" applyProtection="1"/>
    <xf numFmtId="0" fontId="4" fillId="4" borderId="20" xfId="0" applyFont="1" applyFill="1" applyBorder="1" applyAlignment="1" applyProtection="1"/>
    <xf numFmtId="0" fontId="4" fillId="4" borderId="21" xfId="0" applyFont="1" applyFill="1" applyBorder="1" applyAlignment="1" applyProtection="1"/>
    <xf numFmtId="0" fontId="4" fillId="4" borderId="22" xfId="0" applyFont="1" applyFill="1" applyBorder="1" applyAlignment="1" applyProtection="1"/>
    <xf numFmtId="0" fontId="4" fillId="4" borderId="23" xfId="0" applyFont="1" applyFill="1" applyBorder="1" applyAlignment="1" applyProtection="1"/>
    <xf numFmtId="0" fontId="19" fillId="4" borderId="20" xfId="0" applyFont="1" applyFill="1" applyBorder="1" applyAlignment="1" applyProtection="1">
      <alignment vertical="top"/>
    </xf>
    <xf numFmtId="0" fontId="16" fillId="4" borderId="36" xfId="0" applyFont="1" applyFill="1" applyBorder="1" applyAlignment="1" applyProtection="1">
      <alignment vertical="center"/>
    </xf>
    <xf numFmtId="0" fontId="4" fillId="4" borderId="17" xfId="0" applyFont="1" applyFill="1" applyBorder="1" applyAlignment="1" applyProtection="1"/>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left" vertical="center"/>
    </xf>
    <xf numFmtId="0" fontId="15" fillId="6" borderId="7" xfId="0" applyFont="1" applyFill="1" applyBorder="1" applyAlignment="1" applyProtection="1">
      <alignment vertical="center"/>
    </xf>
    <xf numFmtId="0" fontId="15" fillId="6" borderId="9" xfId="0" applyFont="1" applyFill="1" applyBorder="1" applyAlignment="1" applyProtection="1">
      <alignmen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20" fillId="6" borderId="13" xfId="0" applyFont="1" applyFill="1" applyBorder="1" applyAlignment="1" applyProtection="1">
      <alignment vertical="top"/>
      <protection locked="0"/>
    </xf>
    <xf numFmtId="0" fontId="16" fillId="6" borderId="12" xfId="0" applyFont="1" applyFill="1" applyBorder="1" applyAlignment="1" applyProtection="1">
      <alignment vertical="center"/>
    </xf>
    <xf numFmtId="0" fontId="16" fillId="6" borderId="0" xfId="0" applyFont="1" applyFill="1" applyBorder="1" applyProtection="1"/>
    <xf numFmtId="0" fontId="20" fillId="6" borderId="0" xfId="0" applyFont="1" applyFill="1" applyBorder="1" applyProtection="1"/>
    <xf numFmtId="0" fontId="16" fillId="6" borderId="8" xfId="0" applyFont="1" applyFill="1" applyBorder="1" applyAlignment="1" applyProtection="1">
      <alignment vertical="top"/>
    </xf>
    <xf numFmtId="0" fontId="16" fillId="6" borderId="2" xfId="0" applyFont="1" applyFill="1" applyBorder="1" applyAlignment="1" applyProtection="1">
      <alignment vertical="top"/>
    </xf>
    <xf numFmtId="0" fontId="20" fillId="6" borderId="2" xfId="0" applyFont="1" applyFill="1" applyBorder="1" applyAlignment="1" applyProtection="1">
      <alignment vertical="top"/>
    </xf>
    <xf numFmtId="0" fontId="20" fillId="6" borderId="9" xfId="0" applyFont="1" applyFill="1" applyBorder="1" applyAlignment="1" applyProtection="1">
      <alignment vertical="top"/>
    </xf>
    <xf numFmtId="0" fontId="16" fillId="6" borderId="4" xfId="0" applyFont="1" applyFill="1" applyBorder="1" applyProtection="1"/>
    <xf numFmtId="0" fontId="4" fillId="6" borderId="5" xfId="0" applyFont="1" applyFill="1" applyBorder="1" applyAlignment="1" applyProtection="1">
      <alignment horizontal="left"/>
    </xf>
    <xf numFmtId="0" fontId="15" fillId="6" borderId="5" xfId="0" applyFont="1" applyFill="1" applyBorder="1" applyAlignment="1" applyProtection="1">
      <alignment horizontal="left"/>
    </xf>
    <xf numFmtId="0" fontId="16" fillId="6" borderId="12" xfId="0" applyFont="1" applyFill="1" applyBorder="1" applyAlignment="1" applyProtection="1">
      <alignment vertical="top"/>
    </xf>
    <xf numFmtId="0" fontId="4" fillId="6" borderId="0" xfId="0" applyFont="1" applyFill="1" applyBorder="1" applyAlignment="1" applyProtection="1">
      <alignment vertical="center"/>
    </xf>
    <xf numFmtId="0" fontId="16" fillId="6" borderId="0" xfId="0" applyFont="1" applyFill="1" applyBorder="1" applyAlignment="1" applyProtection="1">
      <alignment vertical="center"/>
    </xf>
    <xf numFmtId="0" fontId="20" fillId="6" borderId="0" xfId="0" applyFont="1" applyFill="1" applyBorder="1" applyAlignment="1" applyProtection="1">
      <alignment vertical="center"/>
    </xf>
    <xf numFmtId="0" fontId="4" fillId="6" borderId="0" xfId="0" applyFont="1" applyFill="1" applyBorder="1" applyAlignment="1" applyProtection="1">
      <alignment vertical="top"/>
    </xf>
    <xf numFmtId="0" fontId="16" fillId="6" borderId="0" xfId="0" applyFont="1" applyFill="1" applyBorder="1" applyAlignment="1" applyProtection="1">
      <alignment vertical="top"/>
    </xf>
    <xf numFmtId="0" fontId="20" fillId="6" borderId="0" xfId="0" applyFont="1" applyFill="1" applyBorder="1" applyAlignment="1" applyProtection="1">
      <alignment vertical="top"/>
    </xf>
    <xf numFmtId="0" fontId="4" fillId="6" borderId="2" xfId="0" applyFont="1" applyFill="1" applyBorder="1" applyAlignment="1" applyProtection="1">
      <alignment vertical="top"/>
    </xf>
    <xf numFmtId="0" fontId="17" fillId="4" borderId="0" xfId="3" applyFont="1" applyFill="1" applyBorder="1" applyAlignment="1" applyProtection="1">
      <alignment horizontal="right"/>
    </xf>
    <xf numFmtId="0" fontId="16" fillId="4" borderId="0" xfId="3" applyFont="1" applyFill="1" applyBorder="1" applyAlignment="1" applyProtection="1">
      <alignment horizontal="left" vertical="center"/>
    </xf>
    <xf numFmtId="0" fontId="16" fillId="4" borderId="0" xfId="3" applyFont="1" applyFill="1" applyBorder="1" applyAlignment="1" applyProtection="1">
      <alignment horizontal="left"/>
    </xf>
    <xf numFmtId="0" fontId="4" fillId="4" borderId="0" xfId="3" applyFont="1" applyFill="1" applyBorder="1" applyAlignment="1" applyProtection="1">
      <alignment horizontal="left" vertical="center"/>
    </xf>
    <xf numFmtId="0" fontId="15" fillId="6" borderId="7" xfId="0" applyFont="1" applyFill="1" applyBorder="1" applyAlignment="1" applyProtection="1">
      <alignment horizontal="left"/>
      <protection locked="0"/>
    </xf>
    <xf numFmtId="0" fontId="20" fillId="6" borderId="13" xfId="0" applyFont="1" applyFill="1" applyBorder="1" applyAlignment="1" applyProtection="1">
      <protection locked="0"/>
    </xf>
    <xf numFmtId="0" fontId="20" fillId="6" borderId="13" xfId="0" applyFont="1" applyFill="1" applyBorder="1" applyAlignment="1" applyProtection="1">
      <alignment vertical="center"/>
      <protection locked="0"/>
    </xf>
    <xf numFmtId="0" fontId="20" fillId="6" borderId="9" xfId="0" applyFont="1" applyFill="1" applyBorder="1" applyAlignment="1" applyProtection="1">
      <alignment vertical="top"/>
      <protection locked="0"/>
    </xf>
    <xf numFmtId="0" fontId="15" fillId="6" borderId="5" xfId="0" applyFont="1" applyFill="1" applyBorder="1" applyAlignment="1" applyProtection="1">
      <alignment vertical="center"/>
      <protection locked="0"/>
    </xf>
    <xf numFmtId="0" fontId="15" fillId="6" borderId="2" xfId="0" applyFont="1" applyFill="1" applyBorder="1" applyAlignment="1" applyProtection="1">
      <alignment vertical="center"/>
      <protection locked="0"/>
    </xf>
    <xf numFmtId="0" fontId="12" fillId="0" borderId="0" xfId="0" applyFont="1" applyBorder="1" applyAlignment="1">
      <alignment horizontal="center" vertical="center"/>
      <protection locked="0"/>
    </xf>
    <xf numFmtId="0" fontId="17" fillId="4" borderId="0" xfId="0" applyFont="1" applyFill="1" applyBorder="1" applyAlignment="1" applyProtection="1">
      <alignment horizontal="right" vertical="center"/>
    </xf>
    <xf numFmtId="0" fontId="16" fillId="4" borderId="2" xfId="3" applyFont="1" applyFill="1" applyBorder="1" applyAlignment="1" applyProtection="1">
      <alignment vertical="top"/>
    </xf>
    <xf numFmtId="0" fontId="16" fillId="4" borderId="26" xfId="3" applyFont="1" applyFill="1" applyBorder="1" applyAlignment="1" applyProtection="1">
      <alignment vertical="top"/>
    </xf>
    <xf numFmtId="0" fontId="17" fillId="4" borderId="0" xfId="0" applyFont="1" applyFill="1" applyBorder="1" applyAlignment="1" applyProtection="1">
      <alignment horizontal="right" vertical="center"/>
    </xf>
    <xf numFmtId="0" fontId="49" fillId="0" borderId="0" xfId="0" applyFont="1" applyProtection="1"/>
    <xf numFmtId="0" fontId="4" fillId="0" borderId="0" xfId="0" applyFont="1" applyProtection="1"/>
    <xf numFmtId="0" fontId="4" fillId="0" borderId="0" xfId="0" applyFont="1" applyAlignment="1" applyProtection="1">
      <alignment horizontal="right" vertical="top"/>
    </xf>
    <xf numFmtId="0" fontId="4" fillId="0" borderId="0" xfId="0" applyFont="1" applyAlignment="1" applyProtection="1">
      <alignment wrapText="1"/>
    </xf>
    <xf numFmtId="0" fontId="4" fillId="0" borderId="0" xfId="0" applyFont="1" applyAlignment="1" applyProtection="1">
      <alignment horizontal="right"/>
    </xf>
    <xf numFmtId="0" fontId="4" fillId="0" borderId="1" xfId="0" applyFont="1" applyBorder="1" applyAlignment="1" applyProtection="1">
      <alignment horizontal="center" vertical="center"/>
      <protection locked="0"/>
    </xf>
    <xf numFmtId="0" fontId="4" fillId="0" borderId="14" xfId="0" applyFont="1" applyBorder="1" applyProtection="1"/>
    <xf numFmtId="0" fontId="11" fillId="0" borderId="3" xfId="0" applyFont="1" applyBorder="1" applyAlignment="1" applyProtection="1">
      <alignment horizontal="left" vertical="center"/>
    </xf>
    <xf numFmtId="0" fontId="4" fillId="0" borderId="0" xfId="0" applyFont="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right" vertical="center"/>
    </xf>
    <xf numFmtId="0" fontId="4" fillId="3" borderId="3" xfId="0" applyFont="1" applyFill="1" applyBorder="1" applyAlignment="1" applyProtection="1">
      <alignment horizontal="center" vertical="center"/>
    </xf>
    <xf numFmtId="169" fontId="4" fillId="3" borderId="3" xfId="0" applyNumberFormat="1" applyFont="1" applyFill="1" applyBorder="1" applyAlignment="1" applyProtection="1">
      <alignment vertical="center"/>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4" fillId="4" borderId="0" xfId="0" applyFont="1" applyFill="1" applyBorder="1" applyAlignment="1" applyProtection="1">
      <alignment horizontal="center" vertical="top" wrapText="1"/>
    </xf>
    <xf numFmtId="0" fontId="4" fillId="4" borderId="0" xfId="0" applyFont="1" applyFill="1" applyBorder="1" applyAlignment="1" applyProtection="1">
      <alignment horizontal="left" vertical="top" wrapText="1"/>
    </xf>
    <xf numFmtId="0" fontId="11" fillId="4" borderId="0" xfId="0" applyFont="1" applyFill="1" applyBorder="1" applyAlignment="1" applyProtection="1">
      <alignment vertical="center"/>
    </xf>
    <xf numFmtId="0" fontId="4" fillId="4" borderId="0" xfId="0" applyFont="1" applyFill="1" applyBorder="1" applyAlignment="1" applyProtection="1">
      <alignment vertical="center" wrapText="1"/>
    </xf>
    <xf numFmtId="0" fontId="4" fillId="4" borderId="0" xfId="0" applyFont="1" applyFill="1" applyBorder="1" applyAlignment="1" applyProtection="1">
      <alignment vertical="top" wrapText="1"/>
    </xf>
    <xf numFmtId="0" fontId="53" fillId="0" borderId="0" xfId="0" applyFont="1" applyFill="1" applyBorder="1" applyAlignment="1" applyProtection="1">
      <alignment vertical="top"/>
      <protection locked="0"/>
    </xf>
    <xf numFmtId="0" fontId="54" fillId="4" borderId="0" xfId="0" applyFont="1" applyFill="1" applyBorder="1" applyAlignment="1" applyProtection="1">
      <alignment vertical="center" wrapText="1"/>
      <protection locked="0"/>
    </xf>
    <xf numFmtId="0" fontId="16" fillId="6" borderId="3"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xf>
    <xf numFmtId="0" fontId="18" fillId="3" borderId="3" xfId="3" applyFont="1" applyFill="1" applyBorder="1" applyAlignment="1" applyProtection="1">
      <alignment horizontal="center"/>
    </xf>
    <xf numFmtId="0" fontId="16" fillId="5" borderId="3" xfId="3" applyFont="1" applyFill="1" applyBorder="1" applyAlignment="1" applyProtection="1">
      <alignment horizontal="center"/>
    </xf>
    <xf numFmtId="0" fontId="42" fillId="0" borderId="0" xfId="0" applyFont="1" applyBorder="1" applyAlignment="1">
      <alignment horizontal="center"/>
      <protection locked="0"/>
    </xf>
    <xf numFmtId="0" fontId="10" fillId="0" borderId="0" xfId="0" applyFont="1" applyBorder="1" applyAlignment="1">
      <alignment horizontal="center" vertical="center" wrapText="1"/>
      <protection locked="0"/>
    </xf>
    <xf numFmtId="0" fontId="42" fillId="0" borderId="0" xfId="0" applyFont="1" applyBorder="1" applyAlignment="1">
      <alignment horizontal="center" vertical="center" wrapText="1"/>
      <protection locked="0"/>
    </xf>
    <xf numFmtId="0" fontId="42" fillId="0" borderId="0" xfId="0" applyFont="1" applyBorder="1" applyAlignment="1">
      <alignment horizontal="center" vertical="center"/>
      <protection locked="0"/>
    </xf>
    <xf numFmtId="0" fontId="10" fillId="0" borderId="0" xfId="0" applyFont="1" applyBorder="1" applyAlignment="1">
      <alignment horizontal="justify" vertical="center" wrapText="1"/>
      <protection locked="0"/>
    </xf>
    <xf numFmtId="0" fontId="10" fillId="0" borderId="0" xfId="0" applyFont="1" applyBorder="1" applyAlignment="1">
      <alignment horizontal="left" vertical="top"/>
      <protection locked="0"/>
    </xf>
    <xf numFmtId="0" fontId="10" fillId="0" borderId="0" xfId="0" applyFont="1" applyBorder="1" applyAlignment="1">
      <alignment horizontal="left" vertical="top" wrapText="1"/>
      <protection locked="0"/>
    </xf>
    <xf numFmtId="0" fontId="40" fillId="0" borderId="0" xfId="0" applyFont="1" applyBorder="1" applyAlignment="1">
      <alignment horizontal="center" vertical="center"/>
      <protection locked="0"/>
    </xf>
    <xf numFmtId="0" fontId="9" fillId="0" borderId="0" xfId="0" applyFont="1" applyBorder="1" applyAlignment="1">
      <alignment horizontal="center" vertical="center" wrapText="1"/>
      <protection locked="0"/>
    </xf>
    <xf numFmtId="0" fontId="12" fillId="0" borderId="0" xfId="0" applyFont="1" applyBorder="1" applyAlignment="1">
      <alignment horizontal="center" vertical="center"/>
      <protection locked="0"/>
    </xf>
    <xf numFmtId="0" fontId="9" fillId="6" borderId="0" xfId="0" applyFont="1" applyFill="1" applyBorder="1" applyAlignment="1">
      <alignment horizontal="center" vertical="center"/>
      <protection locked="0"/>
    </xf>
    <xf numFmtId="0" fontId="18" fillId="3" borderId="3"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16" fillId="4" borderId="3" xfId="0" applyFont="1" applyFill="1" applyBorder="1" applyAlignment="1" applyProtection="1">
      <alignment horizontal="left" vertical="center"/>
    </xf>
    <xf numFmtId="0" fontId="16" fillId="6" borderId="3"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0" xfId="0" quotePrefix="1"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xf>
    <xf numFmtId="0" fontId="17" fillId="3" borderId="3" xfId="0" applyFont="1" applyFill="1" applyBorder="1" applyAlignment="1" applyProtection="1">
      <alignment horizontal="center" vertical="center"/>
    </xf>
    <xf numFmtId="0" fontId="19" fillId="6" borderId="3" xfId="0" applyFont="1" applyFill="1" applyBorder="1" applyAlignment="1" applyProtection="1">
      <alignment horizontal="center" vertical="center"/>
      <protection locked="0"/>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12" fillId="4" borderId="0" xfId="0" applyFont="1" applyFill="1" applyBorder="1" applyAlignment="1" applyProtection="1">
      <alignment horizontal="center" wrapText="1"/>
    </xf>
    <xf numFmtId="0" fontId="44" fillId="4" borderId="0" xfId="0" applyFont="1" applyFill="1" applyBorder="1" applyAlignment="1" applyProtection="1">
      <alignment horizontal="center"/>
    </xf>
    <xf numFmtId="0" fontId="13" fillId="4" borderId="0" xfId="0" applyFont="1" applyFill="1" applyBorder="1" applyAlignment="1" applyProtection="1">
      <alignment horizontal="right" vertical="center" textRotation="90"/>
    </xf>
    <xf numFmtId="0" fontId="4" fillId="6" borderId="10"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11" xfId="0" applyFont="1" applyFill="1" applyBorder="1" applyAlignment="1" applyProtection="1">
      <alignment horizontal="center" vertical="center"/>
      <protection locked="0"/>
    </xf>
    <xf numFmtId="167" fontId="4" fillId="6" borderId="10" xfId="0" applyNumberFormat="1" applyFont="1" applyFill="1" applyBorder="1" applyAlignment="1" applyProtection="1">
      <alignment horizontal="center" vertical="center"/>
      <protection locked="0"/>
    </xf>
    <xf numFmtId="167" fontId="4" fillId="6" borderId="6" xfId="0" applyNumberFormat="1" applyFont="1" applyFill="1" applyBorder="1" applyAlignment="1" applyProtection="1">
      <alignment horizontal="center" vertical="center"/>
      <protection locked="0"/>
    </xf>
    <xf numFmtId="167" fontId="4" fillId="6" borderId="11" xfId="0" applyNumberFormat="1"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166" fontId="32" fillId="3" borderId="2" xfId="0" applyNumberFormat="1" applyFont="1" applyFill="1" applyBorder="1" applyAlignment="1" applyProtection="1">
      <alignment horizontal="center" vertical="center"/>
    </xf>
    <xf numFmtId="0" fontId="4" fillId="6" borderId="10" xfId="0" applyFont="1" applyFill="1" applyBorder="1" applyAlignment="1" applyProtection="1">
      <alignment horizontal="left" vertical="center"/>
      <protection locked="0"/>
    </xf>
    <xf numFmtId="0" fontId="4" fillId="6" borderId="6" xfId="0" applyFont="1" applyFill="1" applyBorder="1" applyAlignment="1" applyProtection="1">
      <alignment horizontal="left" vertical="center"/>
      <protection locked="0"/>
    </xf>
    <xf numFmtId="0" fontId="4" fillId="6" borderId="11" xfId="0" applyFont="1" applyFill="1" applyBorder="1" applyAlignment="1" applyProtection="1">
      <alignment horizontal="left" vertical="center"/>
      <protection locked="0"/>
    </xf>
    <xf numFmtId="0" fontId="8" fillId="6" borderId="10" xfId="0" applyFont="1" applyFill="1" applyBorder="1" applyAlignment="1" applyProtection="1">
      <alignment horizontal="left" vertical="center"/>
      <protection locked="0"/>
    </xf>
    <xf numFmtId="0" fontId="8" fillId="6" borderId="6" xfId="0" applyFont="1" applyFill="1" applyBorder="1" applyAlignment="1" applyProtection="1">
      <alignment horizontal="left" vertical="center"/>
      <protection locked="0"/>
    </xf>
    <xf numFmtId="0" fontId="8" fillId="6" borderId="11" xfId="0" applyFont="1" applyFill="1" applyBorder="1" applyAlignment="1" applyProtection="1">
      <alignment horizontal="left" vertical="center"/>
      <protection locked="0"/>
    </xf>
    <xf numFmtId="0" fontId="17" fillId="3" borderId="3" xfId="0" applyFont="1" applyFill="1" applyBorder="1" applyAlignment="1" applyProtection="1">
      <alignment horizontal="left" vertical="center"/>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164" fontId="16" fillId="6" borderId="3"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6" fillId="6" borderId="10" xfId="0" applyFont="1" applyFill="1" applyBorder="1" applyAlignment="1" applyProtection="1">
      <alignment horizontal="left" vertical="center"/>
      <protection locked="0"/>
    </xf>
    <xf numFmtId="0" fontId="16" fillId="6" borderId="6" xfId="0" applyFont="1" applyFill="1" applyBorder="1" applyAlignment="1" applyProtection="1">
      <alignment horizontal="left" vertical="center"/>
      <protection locked="0"/>
    </xf>
    <xf numFmtId="0" fontId="16" fillId="6" borderId="11" xfId="0" applyFont="1" applyFill="1" applyBorder="1" applyAlignment="1" applyProtection="1">
      <alignment horizontal="left" vertical="center"/>
      <protection locked="0"/>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9" fillId="6" borderId="10" xfId="0" applyFont="1" applyFill="1" applyBorder="1" applyAlignment="1" applyProtection="1">
      <alignment horizontal="center" vertical="center"/>
      <protection locked="0"/>
    </xf>
    <xf numFmtId="0" fontId="19" fillId="6" borderId="11" xfId="0" applyFont="1" applyFill="1" applyBorder="1" applyAlignment="1" applyProtection="1">
      <alignment horizontal="center" vertical="center"/>
      <protection locked="0"/>
    </xf>
    <xf numFmtId="165" fontId="16" fillId="6" borderId="3" xfId="0" applyNumberFormat="1" applyFont="1" applyFill="1" applyBorder="1" applyAlignment="1" applyProtection="1">
      <alignment horizontal="right"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13"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164" fontId="18" fillId="3" borderId="3" xfId="0" applyNumberFormat="1" applyFont="1" applyFill="1" applyBorder="1" applyAlignment="1" applyProtection="1">
      <alignment horizontal="center" vertical="center"/>
    </xf>
    <xf numFmtId="164" fontId="16" fillId="3" borderId="3" xfId="0" applyNumberFormat="1"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3" fillId="4" borderId="3" xfId="0" applyFont="1" applyFill="1" applyBorder="1" applyAlignment="1" applyProtection="1">
      <alignment horizontal="left" vertical="center"/>
    </xf>
    <xf numFmtId="0" fontId="16" fillId="6" borderId="3" xfId="0" applyFont="1" applyFill="1" applyBorder="1" applyAlignment="1" applyProtection="1">
      <alignment horizontal="left" vertical="center"/>
      <protection locked="0"/>
    </xf>
    <xf numFmtId="0" fontId="17" fillId="4" borderId="0" xfId="0" applyFont="1" applyFill="1" applyBorder="1" applyAlignment="1" applyProtection="1">
      <alignment horizontal="right" vertical="center"/>
    </xf>
    <xf numFmtId="0" fontId="18" fillId="3" borderId="3" xfId="0" applyFont="1" applyFill="1" applyBorder="1" applyAlignment="1" applyProtection="1">
      <alignment horizontal="left" vertical="center"/>
    </xf>
    <xf numFmtId="0" fontId="4" fillId="6" borderId="4" xfId="0"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19" fillId="4" borderId="34" xfId="0" applyFont="1" applyFill="1" applyBorder="1" applyAlignment="1" applyProtection="1">
      <alignment horizontal="left" vertical="center" wrapText="1"/>
    </xf>
    <xf numFmtId="0" fontId="19" fillId="4" borderId="18" xfId="0" applyFont="1" applyFill="1" applyBorder="1" applyAlignment="1" applyProtection="1">
      <alignment horizontal="left" vertical="center" wrapText="1"/>
    </xf>
    <xf numFmtId="0" fontId="16" fillId="6" borderId="12" xfId="0" applyFont="1" applyFill="1" applyBorder="1" applyAlignment="1" applyProtection="1">
      <alignment horizontal="left" vertical="top" wrapText="1"/>
    </xf>
    <xf numFmtId="0" fontId="16" fillId="6" borderId="0" xfId="0" applyFont="1" applyFill="1" applyBorder="1" applyAlignment="1" applyProtection="1">
      <alignment horizontal="left" vertical="top" wrapText="1"/>
    </xf>
    <xf numFmtId="0" fontId="16" fillId="6" borderId="12" xfId="0" applyFont="1" applyFill="1" applyBorder="1" applyAlignment="1" applyProtection="1">
      <alignment horizontal="left" vertical="top"/>
    </xf>
    <xf numFmtId="0" fontId="16" fillId="6" borderId="0" xfId="0" applyFont="1" applyFill="1" applyBorder="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164" fontId="19" fillId="3" borderId="3" xfId="0" applyNumberFormat="1"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2" xfId="0" applyFont="1" applyFill="1" applyBorder="1" applyAlignment="1" applyProtection="1">
      <alignment horizontal="left" vertical="center"/>
      <protection locked="0"/>
    </xf>
    <xf numFmtId="0" fontId="16" fillId="6" borderId="9" xfId="0" applyFont="1" applyFill="1" applyBorder="1" applyAlignment="1" applyProtection="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164" fontId="19" fillId="3" borderId="11" xfId="0" applyNumberFormat="1" applyFont="1" applyFill="1" applyBorder="1" applyAlignment="1" applyProtection="1">
      <alignment horizontal="center" vertical="center"/>
    </xf>
    <xf numFmtId="0" fontId="52" fillId="4" borderId="0" xfId="8"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0" fontId="16"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19" fillId="3" borderId="3" xfId="0" applyFont="1" applyFill="1" applyBorder="1" applyAlignment="1" applyProtection="1">
      <alignment horizontal="center" vertical="center"/>
    </xf>
    <xf numFmtId="0" fontId="4" fillId="4" borderId="14"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4" fillId="6" borderId="4" xfId="0" applyFont="1" applyFill="1" applyBorder="1" applyAlignment="1" applyProtection="1">
      <alignment horizontal="left" vertical="center"/>
    </xf>
    <xf numFmtId="0" fontId="4" fillId="6" borderId="5"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25" fillId="3" borderId="3" xfId="0" applyNumberFormat="1" applyFont="1" applyFill="1" applyBorder="1" applyAlignment="1" applyProtection="1">
      <alignment horizontal="center" vertical="center"/>
    </xf>
    <xf numFmtId="0" fontId="11" fillId="6" borderId="4" xfId="0" applyFont="1" applyFill="1" applyBorder="1" applyAlignment="1" applyProtection="1">
      <alignment horizontal="left"/>
    </xf>
    <xf numFmtId="0" fontId="11" fillId="6" borderId="5" xfId="0" applyFont="1" applyFill="1" applyBorder="1" applyAlignment="1" applyProtection="1">
      <alignment horizontal="left"/>
    </xf>
    <xf numFmtId="0" fontId="11" fillId="6" borderId="7" xfId="0" applyFont="1" applyFill="1" applyBorder="1" applyAlignment="1" applyProtection="1">
      <alignment horizontal="left"/>
    </xf>
    <xf numFmtId="0" fontId="16" fillId="4" borderId="2" xfId="0" applyFont="1" applyFill="1" applyBorder="1" applyAlignment="1" applyProtection="1">
      <alignment horizontal="center"/>
    </xf>
    <xf numFmtId="0" fontId="4" fillId="4" borderId="0" xfId="0" applyFont="1" applyFill="1" applyBorder="1" applyAlignment="1" applyProtection="1">
      <alignment horizontal="left" vertical="top" wrapText="1"/>
    </xf>
    <xf numFmtId="0" fontId="17" fillId="4" borderId="0" xfId="3" applyFont="1" applyFill="1" applyBorder="1" applyAlignment="1" applyProtection="1">
      <alignment horizontal="right"/>
    </xf>
    <xf numFmtId="0" fontId="17" fillId="4" borderId="13" xfId="3" applyFont="1" applyFill="1" applyBorder="1" applyAlignment="1" applyProtection="1">
      <alignment horizontal="right"/>
    </xf>
    <xf numFmtId="169" fontId="19" fillId="3" borderId="3" xfId="3" applyNumberFormat="1" applyFont="1" applyFill="1" applyBorder="1" applyAlignment="1" applyProtection="1">
      <alignment horizontal="right" shrinkToFit="1"/>
    </xf>
    <xf numFmtId="169" fontId="19" fillId="3" borderId="10" xfId="3" applyNumberFormat="1" applyFont="1" applyFill="1" applyBorder="1" applyAlignment="1" applyProtection="1">
      <alignment horizontal="right" shrinkToFit="1"/>
    </xf>
    <xf numFmtId="169" fontId="19" fillId="3" borderId="6" xfId="3" applyNumberFormat="1" applyFont="1" applyFill="1" applyBorder="1" applyAlignment="1" applyProtection="1">
      <alignment horizontal="right" shrinkToFit="1"/>
    </xf>
    <xf numFmtId="169" fontId="19" fillId="3" borderId="11" xfId="3" applyNumberFormat="1" applyFont="1" applyFill="1" applyBorder="1" applyAlignment="1" applyProtection="1">
      <alignment horizontal="right" shrinkToFit="1"/>
    </xf>
    <xf numFmtId="0" fontId="16" fillId="4" borderId="0" xfId="3" applyFont="1" applyFill="1" applyBorder="1" applyAlignment="1" applyProtection="1">
      <alignment horizontal="left" vertical="center"/>
    </xf>
    <xf numFmtId="0" fontId="16" fillId="5" borderId="10" xfId="3" applyFont="1" applyFill="1" applyBorder="1" applyAlignment="1" applyProtection="1">
      <alignment horizontal="left" vertical="center"/>
    </xf>
    <xf numFmtId="0" fontId="16" fillId="5" borderId="6" xfId="3" applyFont="1" applyFill="1" applyBorder="1" applyAlignment="1" applyProtection="1">
      <alignment horizontal="left" vertical="center"/>
    </xf>
    <xf numFmtId="0" fontId="16" fillId="5" borderId="11" xfId="3" applyFont="1" applyFill="1" applyBorder="1" applyAlignment="1" applyProtection="1">
      <alignment horizontal="left" vertical="center"/>
    </xf>
    <xf numFmtId="0" fontId="16" fillId="5" borderId="10" xfId="3" applyFont="1" applyFill="1" applyBorder="1" applyAlignment="1" applyProtection="1">
      <alignment horizontal="left"/>
    </xf>
    <xf numFmtId="0" fontId="16" fillId="5" borderId="6" xfId="3" applyFont="1" applyFill="1" applyBorder="1" applyAlignment="1" applyProtection="1">
      <alignment horizontal="left"/>
    </xf>
    <xf numFmtId="0" fontId="16" fillId="5" borderId="11" xfId="3" applyFont="1" applyFill="1" applyBorder="1" applyAlignment="1" applyProtection="1">
      <alignment horizontal="left"/>
    </xf>
    <xf numFmtId="0" fontId="16" fillId="4" borderId="0" xfId="3" applyFont="1" applyFill="1" applyBorder="1" applyAlignment="1" applyProtection="1">
      <alignment horizontal="left"/>
    </xf>
    <xf numFmtId="0" fontId="16" fillId="5" borderId="8" xfId="3" applyFont="1" applyFill="1" applyBorder="1" applyAlignment="1" applyProtection="1">
      <alignment horizontal="left" vertical="center"/>
    </xf>
    <xf numFmtId="0" fontId="16" fillId="5" borderId="2" xfId="3" applyFont="1" applyFill="1" applyBorder="1" applyAlignment="1" applyProtection="1">
      <alignment horizontal="left" vertical="center"/>
    </xf>
    <xf numFmtId="0" fontId="16" fillId="5" borderId="9" xfId="3" applyFont="1" applyFill="1" applyBorder="1" applyAlignment="1" applyProtection="1">
      <alignment horizontal="left" vertical="center"/>
    </xf>
    <xf numFmtId="164" fontId="38"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5" borderId="10" xfId="3" applyFont="1" applyFill="1" applyBorder="1" applyAlignment="1" applyProtection="1">
      <alignment horizontal="left" vertical="center" shrinkToFit="1"/>
    </xf>
    <xf numFmtId="0" fontId="4" fillId="5" borderId="6" xfId="3" applyFont="1" applyFill="1" applyBorder="1" applyAlignment="1" applyProtection="1">
      <alignment horizontal="left" vertical="center" shrinkToFit="1"/>
    </xf>
    <xf numFmtId="0" fontId="4" fillId="5" borderId="11" xfId="3" applyFont="1" applyFill="1" applyBorder="1" applyAlignment="1" applyProtection="1">
      <alignment horizontal="left" vertical="center" shrinkToFit="1"/>
    </xf>
    <xf numFmtId="0" fontId="16" fillId="5" borderId="3" xfId="3" applyFont="1" applyFill="1" applyBorder="1" applyAlignment="1" applyProtection="1">
      <alignment horizontal="left"/>
    </xf>
    <xf numFmtId="169" fontId="16" fillId="5" borderId="3" xfId="3" applyNumberFormat="1" applyFont="1" applyFill="1" applyBorder="1" applyAlignment="1" applyProtection="1">
      <alignment horizontal="right" shrinkToFit="1"/>
    </xf>
    <xf numFmtId="0" fontId="4" fillId="5" borderId="10" xfId="3" applyFont="1" applyFill="1" applyBorder="1" applyAlignment="1" applyProtection="1">
      <alignment horizontal="left" vertical="center"/>
    </xf>
    <xf numFmtId="0" fontId="4" fillId="5" borderId="6" xfId="3" applyFont="1" applyFill="1" applyBorder="1" applyAlignment="1" applyProtection="1">
      <alignment horizontal="left" vertical="center"/>
    </xf>
    <xf numFmtId="0" fontId="4" fillId="5" borderId="11" xfId="3" applyFont="1" applyFill="1" applyBorder="1" applyAlignment="1" applyProtection="1">
      <alignment horizontal="left" vertical="center"/>
    </xf>
    <xf numFmtId="0" fontId="4" fillId="5" borderId="8" xfId="3" applyFont="1" applyFill="1" applyBorder="1" applyAlignment="1" applyProtection="1">
      <alignment horizontal="left" vertical="center"/>
    </xf>
    <xf numFmtId="0" fontId="4" fillId="5" borderId="2" xfId="3" applyFont="1" applyFill="1" applyBorder="1" applyAlignment="1" applyProtection="1">
      <alignment horizontal="left" vertical="center"/>
    </xf>
    <xf numFmtId="0" fontId="4" fillId="5" borderId="9" xfId="3" applyFont="1" applyFill="1" applyBorder="1" applyAlignment="1" applyProtection="1">
      <alignment horizontal="left" vertical="center"/>
    </xf>
    <xf numFmtId="0" fontId="4" fillId="5" borderId="10" xfId="3" applyNumberFormat="1" applyFont="1" applyFill="1" applyBorder="1" applyAlignment="1" applyProtection="1">
      <alignment horizontal="center" vertical="center"/>
    </xf>
    <xf numFmtId="0" fontId="4" fillId="5" borderId="6" xfId="3" applyNumberFormat="1" applyFont="1" applyFill="1" applyBorder="1" applyAlignment="1" applyProtection="1">
      <alignment horizontal="center" vertical="center"/>
    </xf>
    <xf numFmtId="0" fontId="4" fillId="5" borderId="11" xfId="3" applyNumberFormat="1" applyFont="1" applyFill="1" applyBorder="1" applyAlignment="1" applyProtection="1">
      <alignment horizontal="center" vertical="center"/>
    </xf>
    <xf numFmtId="0" fontId="18" fillId="3" borderId="3" xfId="3" applyFont="1" applyFill="1" applyBorder="1" applyAlignment="1" applyProtection="1">
      <alignment horizontal="center"/>
    </xf>
    <xf numFmtId="0" fontId="16" fillId="5" borderId="3" xfId="3" applyFont="1" applyFill="1" applyBorder="1" applyAlignment="1" applyProtection="1">
      <alignment horizontal="center"/>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167" fontId="4" fillId="5" borderId="10" xfId="3" applyNumberFormat="1" applyFont="1" applyFill="1" applyBorder="1" applyAlignment="1" applyProtection="1">
      <alignment horizontal="center" vertical="center"/>
    </xf>
    <xf numFmtId="167" fontId="4" fillId="5" borderId="6" xfId="3" applyNumberFormat="1" applyFont="1" applyFill="1" applyBorder="1" applyAlignment="1" applyProtection="1">
      <alignment horizontal="center" vertical="center"/>
    </xf>
    <xf numFmtId="167" fontId="4" fillId="5" borderId="11" xfId="3" applyNumberFormat="1" applyFont="1" applyFill="1" applyBorder="1" applyAlignment="1" applyProtection="1">
      <alignment horizontal="center" vertical="center"/>
    </xf>
    <xf numFmtId="0" fontId="4" fillId="4" borderId="0" xfId="3" applyFont="1" applyFill="1" applyBorder="1" applyAlignment="1" applyProtection="1">
      <alignment horizontal="left" vertical="center"/>
    </xf>
    <xf numFmtId="0" fontId="4" fillId="4" borderId="13" xfId="3" applyFont="1" applyFill="1" applyBorder="1" applyAlignment="1" applyProtection="1">
      <alignment horizontal="left" vertical="center"/>
    </xf>
    <xf numFmtId="166" fontId="32" fillId="5" borderId="10" xfId="3" applyNumberFormat="1" applyFont="1" applyFill="1" applyBorder="1" applyAlignment="1" applyProtection="1">
      <alignment horizontal="center" vertical="center"/>
    </xf>
    <xf numFmtId="166" fontId="32" fillId="5" borderId="11" xfId="3" applyNumberFormat="1" applyFont="1" applyFill="1" applyBorder="1" applyAlignment="1" applyProtection="1">
      <alignment horizontal="center" vertical="center"/>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17" fillId="5" borderId="10" xfId="3" applyFont="1" applyFill="1" applyBorder="1" applyAlignment="1" applyProtection="1">
      <alignment horizontal="center"/>
    </xf>
    <xf numFmtId="0" fontId="17" fillId="5" borderId="6" xfId="3" applyFont="1" applyFill="1" applyBorder="1" applyAlignment="1" applyProtection="1">
      <alignment horizontal="center"/>
    </xf>
    <xf numFmtId="0" fontId="17" fillId="5" borderId="11" xfId="3" applyFont="1" applyFill="1" applyBorder="1" applyAlignment="1" applyProtection="1">
      <alignment horizont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0" fontId="17" fillId="3" borderId="3" xfId="3" applyFont="1" applyFill="1" applyBorder="1" applyAlignment="1" applyProtection="1">
      <alignment horizontal="left"/>
    </xf>
    <xf numFmtId="0" fontId="16" fillId="4" borderId="3" xfId="3" applyFont="1" applyFill="1" applyBorder="1" applyAlignment="1" applyProtection="1">
      <alignment horizontal="left"/>
    </xf>
    <xf numFmtId="0" fontId="16" fillId="3" borderId="3" xfId="3" applyFont="1" applyFill="1" applyBorder="1" applyAlignment="1" applyProtection="1">
      <alignment horizontal="left"/>
    </xf>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165" fontId="16" fillId="5" borderId="3" xfId="3" applyNumberFormat="1" applyFont="1" applyFill="1" applyBorder="1" applyAlignment="1" applyProtection="1">
      <alignment horizontal="right" shrinkToFit="1"/>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0" fontId="18" fillId="3" borderId="3" xfId="3" applyFont="1" applyFill="1" applyBorder="1" applyAlignment="1" applyProtection="1">
      <alignment horizontal="left"/>
    </xf>
    <xf numFmtId="0" fontId="16" fillId="4" borderId="0" xfId="3" applyFont="1" applyFill="1" applyBorder="1" applyAlignment="1" applyProtection="1">
      <alignment horizontal="right"/>
    </xf>
    <xf numFmtId="169" fontId="16" fillId="3" borderId="3" xfId="3" applyNumberFormat="1" applyFont="1" applyFill="1" applyBorder="1" applyAlignment="1" applyProtection="1">
      <alignment horizontal="right" shrinkToFit="1"/>
    </xf>
    <xf numFmtId="0" fontId="45" fillId="4" borderId="10" xfId="3" applyFont="1" applyFill="1" applyBorder="1" applyAlignment="1" applyProtection="1">
      <alignment horizontal="center" vertical="center" wrapText="1"/>
    </xf>
    <xf numFmtId="0" fontId="45" fillId="4" borderId="6" xfId="3" applyFont="1" applyFill="1" applyBorder="1" applyAlignment="1" applyProtection="1">
      <alignment horizontal="center" vertical="center" wrapText="1"/>
    </xf>
    <xf numFmtId="0" fontId="45" fillId="4" borderId="11" xfId="3" applyFont="1" applyFill="1" applyBorder="1" applyAlignment="1" applyProtection="1">
      <alignment horizontal="center" vertical="center" wrapText="1"/>
    </xf>
    <xf numFmtId="0" fontId="19" fillId="4" borderId="0" xfId="3" applyFont="1" applyFill="1" applyBorder="1" applyAlignment="1" applyProtection="1">
      <alignment horizontal="left" vertical="center" wrapText="1"/>
    </xf>
    <xf numFmtId="0" fontId="19" fillId="4" borderId="20" xfId="3" applyFont="1" applyFill="1" applyBorder="1" applyAlignment="1" applyProtection="1">
      <alignment horizontal="left" vertical="center" wrapText="1"/>
    </xf>
    <xf numFmtId="0" fontId="11" fillId="2" borderId="0" xfId="0" applyFont="1" applyFill="1" applyBorder="1" applyAlignment="1" applyProtection="1">
      <alignment horizontal="center"/>
    </xf>
    <xf numFmtId="0" fontId="26" fillId="4" borderId="17" xfId="3" applyFont="1" applyFill="1" applyBorder="1" applyAlignment="1" applyProtection="1">
      <alignment horizontal="left" vertical="center" wrapText="1"/>
    </xf>
    <xf numFmtId="0" fontId="16" fillId="4" borderId="0" xfId="3" applyFont="1" applyFill="1" applyBorder="1" applyAlignment="1" applyProtection="1">
      <alignment horizontal="left" vertical="center" wrapText="1"/>
    </xf>
    <xf numFmtId="0" fontId="16" fillId="4" borderId="13" xfId="3" applyFont="1" applyFill="1" applyBorder="1" applyAlignment="1" applyProtection="1">
      <alignment horizontal="left" vertical="center" wrapText="1"/>
    </xf>
    <xf numFmtId="0" fontId="46" fillId="4" borderId="4" xfId="3" applyFont="1" applyFill="1" applyBorder="1" applyAlignment="1" applyProtection="1">
      <alignment horizontal="left" vertical="center"/>
    </xf>
    <xf numFmtId="0" fontId="46" fillId="4" borderId="5" xfId="3" applyFont="1" applyFill="1" applyBorder="1" applyAlignment="1" applyProtection="1">
      <alignment horizontal="left" vertical="center"/>
    </xf>
    <xf numFmtId="0" fontId="46" fillId="4" borderId="7" xfId="3" applyFont="1" applyFill="1" applyBorder="1" applyAlignment="1" applyProtection="1">
      <alignment horizontal="left" vertical="center"/>
    </xf>
    <xf numFmtId="0" fontId="46" fillId="4" borderId="8" xfId="3" applyFont="1" applyFill="1" applyBorder="1" applyAlignment="1" applyProtection="1">
      <alignment horizontal="left" vertical="center"/>
    </xf>
    <xf numFmtId="0" fontId="46" fillId="4" borderId="2" xfId="3" applyFont="1" applyFill="1" applyBorder="1" applyAlignment="1" applyProtection="1">
      <alignment horizontal="left" vertical="center"/>
    </xf>
    <xf numFmtId="0" fontId="46" fillId="4" borderId="9" xfId="3" applyFont="1" applyFill="1" applyBorder="1" applyAlignment="1" applyProtection="1">
      <alignment horizontal="left" vertical="center"/>
    </xf>
    <xf numFmtId="0" fontId="16" fillId="4" borderId="26" xfId="3" applyFont="1" applyFill="1" applyBorder="1" applyAlignment="1" applyProtection="1">
      <alignment horizontal="left" vertical="top"/>
    </xf>
    <xf numFmtId="0" fontId="19" fillId="4" borderId="0" xfId="3" applyFont="1" applyFill="1" applyBorder="1" applyAlignment="1" applyProtection="1">
      <alignment horizontal="right" vertical="top"/>
    </xf>
    <xf numFmtId="169" fontId="48" fillId="4" borderId="4" xfId="3" applyNumberFormat="1" applyFont="1" applyFill="1" applyBorder="1" applyAlignment="1" applyProtection="1">
      <alignment horizontal="center" vertical="center"/>
    </xf>
    <xf numFmtId="169" fontId="48" fillId="4" borderId="5" xfId="3" applyNumberFormat="1" applyFont="1" applyFill="1" applyBorder="1" applyAlignment="1" applyProtection="1">
      <alignment horizontal="center" vertical="center"/>
    </xf>
    <xf numFmtId="169" fontId="48" fillId="4" borderId="7" xfId="3" applyNumberFormat="1" applyFont="1" applyFill="1" applyBorder="1" applyAlignment="1" applyProtection="1">
      <alignment horizontal="center" vertical="center"/>
    </xf>
    <xf numFmtId="169" fontId="48" fillId="4" borderId="8" xfId="3" applyNumberFormat="1" applyFont="1" applyFill="1" applyBorder="1" applyAlignment="1" applyProtection="1">
      <alignment horizontal="center" vertical="center"/>
    </xf>
    <xf numFmtId="169" fontId="48" fillId="4" borderId="2" xfId="3" applyNumberFormat="1" applyFont="1" applyFill="1" applyBorder="1" applyAlignment="1" applyProtection="1">
      <alignment horizontal="center" vertical="center"/>
    </xf>
    <xf numFmtId="169" fontId="48" fillId="4" borderId="9" xfId="3" applyNumberFormat="1" applyFont="1" applyFill="1" applyBorder="1" applyAlignment="1" applyProtection="1">
      <alignment horizontal="center" vertical="center"/>
    </xf>
    <xf numFmtId="169" fontId="45" fillId="4" borderId="10" xfId="3" applyNumberFormat="1" applyFont="1" applyFill="1" applyBorder="1" applyAlignment="1" applyProtection="1">
      <alignment horizontal="center" vertical="center" wrapText="1"/>
    </xf>
    <xf numFmtId="169" fontId="45" fillId="4" borderId="6" xfId="3" applyNumberFormat="1" applyFont="1" applyFill="1" applyBorder="1" applyAlignment="1" applyProtection="1">
      <alignment horizontal="center" vertical="center" wrapText="1"/>
    </xf>
    <xf numFmtId="169" fontId="45" fillId="4" borderId="11" xfId="3" applyNumberFormat="1" applyFont="1" applyFill="1" applyBorder="1" applyAlignment="1" applyProtection="1">
      <alignment horizontal="center" vertical="center" wrapText="1"/>
    </xf>
    <xf numFmtId="14" fontId="47" fillId="4" borderId="0" xfId="3" applyNumberFormat="1" applyFont="1" applyFill="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xf>
    <xf numFmtId="0" fontId="4" fillId="3" borderId="10" xfId="0" applyNumberFormat="1" applyFont="1" applyFill="1" applyBorder="1" applyAlignment="1" applyProtection="1">
      <alignment horizontal="left" vertical="center"/>
    </xf>
    <xf numFmtId="0" fontId="4" fillId="3" borderId="11" xfId="0" applyNumberFormat="1" applyFont="1" applyFill="1" applyBorder="1" applyAlignment="1" applyProtection="1">
      <alignment horizontal="left" vertical="center"/>
    </xf>
    <xf numFmtId="14" fontId="4" fillId="3" borderId="10" xfId="0" applyNumberFormat="1" applyFont="1" applyFill="1" applyBorder="1" applyAlignment="1" applyProtection="1">
      <alignment horizontal="left" vertical="center"/>
    </xf>
    <xf numFmtId="14"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xf numFmtId="0" fontId="17" fillId="3" borderId="3" xfId="0" applyFont="1" applyFill="1" applyBorder="1" applyAlignment="1" applyProtection="1">
      <alignment vertical="center"/>
    </xf>
    <xf numFmtId="0" fontId="16" fillId="6" borderId="10" xfId="0" applyFont="1" applyFill="1" applyBorder="1" applyAlignment="1" applyProtection="1">
      <alignment horizontal="center" vertical="center"/>
      <protection locked="0"/>
    </xf>
    <xf numFmtId="0" fontId="16" fillId="6" borderId="11" xfId="0" applyFont="1" applyFill="1" applyBorder="1" applyAlignment="1" applyProtection="1">
      <alignment horizontal="center" vertical="center"/>
      <protection locked="0"/>
    </xf>
    <xf numFmtId="0" fontId="17" fillId="3" borderId="10" xfId="3" applyFont="1" applyFill="1" applyBorder="1" applyProtection="1"/>
    <xf numFmtId="0" fontId="17" fillId="3" borderId="6" xfId="3" applyFont="1" applyFill="1" applyBorder="1" applyProtection="1"/>
    <xf numFmtId="0" fontId="17" fillId="3" borderId="11" xfId="3" applyFont="1" applyFill="1" applyBorder="1" applyProtection="1"/>
  </cellXfs>
  <cellStyles count="9">
    <cellStyle name="Link" xfId="8" builtinId="8"/>
    <cellStyle name="Prozent 2" xfId="2"/>
    <cellStyle name="Standard" xfId="0" builtinId="0"/>
    <cellStyle name="Standard 2" xfId="1"/>
    <cellStyle name="Standard 2 2" xfId="3"/>
    <cellStyle name="Standard 2 3" xfId="4"/>
    <cellStyle name="Standard 2 3 2" xfId="5"/>
    <cellStyle name="Standard 2 4" xfId="6"/>
    <cellStyle name="Standard 3" xfId="7"/>
  </cellStyles>
  <dxfs count="11">
    <dxf>
      <font>
        <color rgb="FF9C0006"/>
      </font>
      <fill>
        <patternFill>
          <bgColor rgb="FFFFC7CE"/>
        </patternFill>
      </fill>
    </dxf>
    <dxf>
      <font>
        <color rgb="FF9C0006"/>
      </font>
      <fill>
        <patternFill>
          <bgColor rgb="FFFFC7CE"/>
        </patternFill>
      </fill>
    </dxf>
    <dxf>
      <font>
        <b/>
        <i val="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Light16"/>
  <colors>
    <mruColors>
      <color rgb="FFC9F890"/>
      <color rgb="FFB4F565"/>
      <color rgb="FF99F22E"/>
      <color rgb="FFFFFF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Y$59" lockText="1" noThreeD="1"/>
</file>

<file path=xl/ctrlProps/ctrlProp11.xml><?xml version="1.0" encoding="utf-8"?>
<formControlPr xmlns="http://schemas.microsoft.com/office/spreadsheetml/2009/9/main" objectType="CheckBox" fmlaLink="$X$64" lockText="1"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6" lockText="1" noThreeD="1"/>
</file>

<file path=xl/ctrlProps/ctrlProp4.xml><?xml version="1.0" encoding="utf-8"?>
<formControlPr xmlns="http://schemas.microsoft.com/office/spreadsheetml/2009/9/main" objectType="CheckBox" fmlaLink="$Y$55" lockText="1" noThreeD="1"/>
</file>

<file path=xl/ctrlProps/ctrlProp5.xml><?xml version="1.0" encoding="utf-8"?>
<formControlPr xmlns="http://schemas.microsoft.com/office/spreadsheetml/2009/9/main" objectType="CheckBox" fmlaLink="$Y$58" lockText="1" noThreeD="1"/>
</file>

<file path=xl/ctrlProps/ctrlProp6.xml><?xml version="1.0" encoding="utf-8"?>
<formControlPr xmlns="http://schemas.microsoft.com/office/spreadsheetml/2009/9/main" objectType="CheckBox" fmlaLink="$Y$57" lockText="1" noThreeD="1"/>
</file>

<file path=xl/ctrlProps/ctrlProp7.xml><?xml version="1.0" encoding="utf-8"?>
<formControlPr xmlns="http://schemas.microsoft.com/office/spreadsheetml/2009/9/main" objectType="CheckBox" fmlaLink="$M$58" lockText="1" noThreeD="1"/>
</file>

<file path=xl/ctrlProps/ctrlProp8.xml><?xml version="1.0" encoding="utf-8"?>
<formControlPr xmlns="http://schemas.microsoft.com/office/spreadsheetml/2009/9/main" objectType="CheckBox" fmlaLink="$M$56" lockText="1" noThreeD="1"/>
</file>

<file path=xl/ctrlProps/ctrlProp9.xml><?xml version="1.0" encoding="utf-8"?>
<formControlPr xmlns="http://schemas.microsoft.com/office/spreadsheetml/2009/9/main" objectType="CheckBox" fmlaLink="$M$5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200025</xdr:colOff>
          <xdr:row>10</xdr:row>
          <xdr:rowOff>47625</xdr:rowOff>
        </xdr:from>
        <xdr:to>
          <xdr:col>28</xdr:col>
          <xdr:colOff>85725</xdr:colOff>
          <xdr:row>12</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12</xdr:row>
          <xdr:rowOff>0</xdr:rowOff>
        </xdr:from>
        <xdr:to>
          <xdr:col>28</xdr:col>
          <xdr:colOff>104775</xdr:colOff>
          <xdr:row>13</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54</xdr:row>
          <xdr:rowOff>390525</xdr:rowOff>
        </xdr:from>
        <xdr:to>
          <xdr:col>25</xdr:col>
          <xdr:colOff>9525</xdr:colOff>
          <xdr:row>55</xdr:row>
          <xdr:rowOff>190500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53</xdr:row>
          <xdr:rowOff>209550</xdr:rowOff>
        </xdr:from>
        <xdr:to>
          <xdr:col>25</xdr:col>
          <xdr:colOff>9525</xdr:colOff>
          <xdr:row>54</xdr:row>
          <xdr:rowOff>190500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447675</xdr:rowOff>
        </xdr:from>
        <xdr:to>
          <xdr:col>25</xdr:col>
          <xdr:colOff>9525</xdr:colOff>
          <xdr:row>57</xdr:row>
          <xdr:rowOff>171450</xdr:rowOff>
        </xdr:to>
        <xdr:sp macro="" textlink="">
          <xdr:nvSpPr>
            <xdr:cNvPr id="14374" name="Check Box 1027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114300</xdr:rowOff>
        </xdr:from>
        <xdr:to>
          <xdr:col>25</xdr:col>
          <xdr:colOff>9525</xdr:colOff>
          <xdr:row>56</xdr:row>
          <xdr:rowOff>323850</xdr:rowOff>
        </xdr:to>
        <xdr:sp macro="" textlink="">
          <xdr:nvSpPr>
            <xdr:cNvPr id="14375" name="Check Box 1027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57</xdr:row>
          <xdr:rowOff>19050</xdr:rowOff>
        </xdr:from>
        <xdr:to>
          <xdr:col>12</xdr:col>
          <xdr:colOff>238125</xdr:colOff>
          <xdr:row>57</xdr:row>
          <xdr:rowOff>228600</xdr:rowOff>
        </xdr:to>
        <xdr:sp macro="" textlink="">
          <xdr:nvSpPr>
            <xdr:cNvPr id="14383" name="Check Box 10287" hidden="1">
              <a:extLst>
                <a:ext uri="{63B3BB69-23CF-44E3-9099-C40C66FF867C}">
                  <a14:compatExt spid="_x0000_s14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54</xdr:row>
          <xdr:rowOff>371475</xdr:rowOff>
        </xdr:from>
        <xdr:to>
          <xdr:col>12</xdr:col>
          <xdr:colOff>257175</xdr:colOff>
          <xdr:row>55</xdr:row>
          <xdr:rowOff>171450</xdr:rowOff>
        </xdr:to>
        <xdr:sp macro="" textlink="">
          <xdr:nvSpPr>
            <xdr:cNvPr id="14384" name="Check Box 10288" hidden="1">
              <a:extLst>
                <a:ext uri="{63B3BB69-23CF-44E3-9099-C40C66FF867C}">
                  <a14:compatExt spid="_x0000_s14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55</xdr:row>
          <xdr:rowOff>228600</xdr:rowOff>
        </xdr:from>
        <xdr:to>
          <xdr:col>12</xdr:col>
          <xdr:colOff>238125</xdr:colOff>
          <xdr:row>56</xdr:row>
          <xdr:rowOff>209550</xdr:rowOff>
        </xdr:to>
        <xdr:sp macro="" textlink="">
          <xdr:nvSpPr>
            <xdr:cNvPr id="14387" name="Check Box 10291" hidden="1">
              <a:extLst>
                <a:ext uri="{63B3BB69-23CF-44E3-9099-C40C66FF867C}">
                  <a14:compatExt spid="_x0000_s1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238125</xdr:rowOff>
        </xdr:from>
        <xdr:to>
          <xdr:col>25</xdr:col>
          <xdr:colOff>9525</xdr:colOff>
          <xdr:row>58</xdr:row>
          <xdr:rowOff>171450</xdr:rowOff>
        </xdr:to>
        <xdr:sp macro="" textlink="">
          <xdr:nvSpPr>
            <xdr:cNvPr id="14441" name="Check Box 10345"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63</xdr:row>
          <xdr:rowOff>9525</xdr:rowOff>
        </xdr:from>
        <xdr:to>
          <xdr:col>23</xdr:col>
          <xdr:colOff>428625</xdr:colOff>
          <xdr:row>63</xdr:row>
          <xdr:rowOff>314325</xdr:rowOff>
        </xdr:to>
        <xdr:sp macro="" textlink="">
          <xdr:nvSpPr>
            <xdr:cNvPr id="14455" name="Check Box 10359"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3.2.1.2.%20JBM/JBM-KSV-Formulare/KSV%20neu%20ab%202018_2019/20180829_AEJ_kur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Kopie%20von%20AEJ-Antrag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gehts"/>
      <sheetName val="TN-Liste_AEJ_kurz"/>
      <sheetName val="Antrag_AEJ_kurz"/>
      <sheetName val="Zuweisungsbescheid AEJ_kurz"/>
      <sheetName val="Themenschlüssel"/>
      <sheetName val="Stundenzettel"/>
      <sheetName val="FöRiLi_kurz"/>
    </sheetNames>
    <sheetDataSet>
      <sheetData sheetId="0" refreshError="1"/>
      <sheetData sheetId="1" refreshError="1"/>
      <sheetData sheetId="2" refreshError="1"/>
      <sheetData sheetId="3" refreshError="1"/>
      <sheetData sheetId="4">
        <row r="7">
          <cell r="A7" t="str">
            <v>Natur- und umweltbezogene Schwerpunkte</v>
          </cell>
        </row>
        <row r="8">
          <cell r="A8" t="str">
            <v>Handwerklich-technische Schwerpunkte</v>
          </cell>
        </row>
        <row r="9">
          <cell r="A9" t="str">
            <v>Rettungs- und Hilfstechniken</v>
          </cell>
        </row>
        <row r="10">
          <cell r="A10" t="str">
            <v>(Gesellschafts-)polit., histor., arbeitsweltbez., interkult., weltansch., relig. Schwerpunkte</v>
          </cell>
        </row>
        <row r="11">
          <cell r="A11" t="str">
            <v>Medien (-pädagogische) Schwerpunkte</v>
          </cell>
        </row>
        <row r="12">
          <cell r="A12" t="str">
            <v xml:space="preserve">Hauswirtschaftliche Schwerpunkte </v>
          </cell>
        </row>
        <row r="13">
          <cell r="A13" t="str">
            <v>Jugendkulturelle und künstlerisch kreative Schwerpunkte</v>
          </cell>
        </row>
        <row r="14">
          <cell r="A14" t="str">
            <v>Spielbezogene Schwerpunkte</v>
          </cell>
        </row>
        <row r="15">
          <cell r="A15" t="str">
            <v>Sportbezogene Schwerpunkte</v>
          </cell>
        </row>
        <row r="16">
          <cell r="A16" t="str">
            <v>Schwerpunkte im Bereich der Traditions- und Brauchtumspflege</v>
          </cell>
        </row>
        <row r="17">
          <cell r="A17" t="str">
            <v>Schwerpunkte im Bereich der Didaktik und Methodik</v>
          </cell>
        </row>
        <row r="18">
          <cell r="A18" t="str">
            <v>Geschlechtsdifferenzierte Schwerpunkte</v>
          </cell>
        </row>
        <row r="19">
          <cell r="A19" t="str">
            <v>Auseinandersetzung mit dem Thema Gewalt und Gewaltprävention</v>
          </cell>
        </row>
        <row r="20">
          <cell r="A20" t="str">
            <v>Schulbegleitende Angebotsschwerpunkte</v>
          </cell>
        </row>
        <row r="21">
          <cell r="A21" t="str">
            <v>Beratungen</v>
          </cell>
        </row>
        <row r="22">
          <cell r="A22" t="str">
            <v>Sonstige</v>
          </cell>
        </row>
        <row r="23">
          <cell r="A23" t="str">
            <v>Kein festgelegter Schwerpunkt</v>
          </cell>
        </row>
        <row r="27">
          <cell r="A27" t="str">
            <v>EA</v>
          </cell>
        </row>
        <row r="28">
          <cell r="A28" t="str">
            <v>HA</v>
          </cell>
        </row>
        <row r="29">
          <cell r="A29" t="str">
            <v>HO</v>
          </cell>
        </row>
        <row r="30">
          <cell r="A30" t="str">
            <v>PR</v>
          </cell>
        </row>
        <row r="31">
          <cell r="A31" t="str">
            <v>SO</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omments" Target="../comments1.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bezirksjugendring-mittelfranken.de/de/footer-navigation/datenschutz.html" TargetMode="External"/><Relationship Id="rId16" Type="http://schemas.openxmlformats.org/officeDocument/2006/relationships/ctrlProp" Target="../ctrlProps/ctrlProp10.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3.vml"/><Relationship Id="rId11" Type="http://schemas.openxmlformats.org/officeDocument/2006/relationships/ctrlProp" Target="../ctrlProps/ctrlProp5.xml"/><Relationship Id="rId5" Type="http://schemas.openxmlformats.org/officeDocument/2006/relationships/vmlDrawing" Target="../drawings/vmlDrawing2.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F890"/>
  </sheetPr>
  <dimension ref="A1:Z23"/>
  <sheetViews>
    <sheetView showGridLines="0" zoomScaleNormal="100" workbookViewId="0">
      <selection activeCell="I6" sqref="I6"/>
    </sheetView>
  </sheetViews>
  <sheetFormatPr baseColWidth="10" defaultColWidth="11.5703125" defaultRowHeight="15" x14ac:dyDescent="0.25"/>
  <cols>
    <col min="1" max="2" width="4.7109375" style="2" customWidth="1"/>
    <col min="3" max="3" width="3.85546875" style="2" customWidth="1"/>
    <col min="4" max="4" width="5.42578125" style="2" customWidth="1"/>
    <col min="5" max="5" width="4.85546875" style="2" customWidth="1"/>
    <col min="6" max="6" width="4" style="2" customWidth="1"/>
    <col min="7" max="7" width="4.28515625" style="2" customWidth="1"/>
    <col min="8" max="8" width="5.28515625" style="2" customWidth="1"/>
    <col min="9" max="9" width="4.5703125" style="2" customWidth="1"/>
    <col min="10" max="10" width="4" style="2" customWidth="1"/>
    <col min="11" max="11" width="4.7109375" style="2" customWidth="1"/>
    <col min="12" max="12" width="4.28515625" style="2" customWidth="1"/>
    <col min="13" max="13" width="4.42578125" style="2" customWidth="1"/>
    <col min="14" max="14" width="4.85546875" style="2" customWidth="1"/>
    <col min="15" max="15" width="4.5703125" style="2" customWidth="1"/>
    <col min="16" max="17" width="5.140625" style="2" customWidth="1"/>
    <col min="18" max="18" width="5.5703125" style="2" customWidth="1"/>
    <col min="19" max="19" width="4.7109375" style="2" customWidth="1"/>
    <col min="20" max="21" width="5.28515625" style="2" customWidth="1"/>
    <col min="22" max="22" width="6.28515625" style="2" customWidth="1"/>
    <col min="23" max="23" width="5.5703125" style="2" customWidth="1"/>
    <col min="24" max="24" width="5.140625" style="2" customWidth="1"/>
    <col min="25" max="25" width="6.42578125" style="2" customWidth="1"/>
    <col min="26" max="26" width="6.85546875" style="2" customWidth="1"/>
    <col min="27" max="16384" width="11.5703125" style="2"/>
  </cols>
  <sheetData>
    <row r="1" spans="1:26" s="91" customFormat="1" ht="20.25" x14ac:dyDescent="0.3">
      <c r="A1" s="225" t="s">
        <v>145</v>
      </c>
      <c r="B1" s="225"/>
      <c r="C1" s="225"/>
      <c r="D1" s="225"/>
      <c r="E1" s="225"/>
      <c r="F1" s="225"/>
      <c r="G1" s="225"/>
      <c r="H1" s="225"/>
      <c r="I1" s="225"/>
      <c r="J1" s="225"/>
      <c r="K1" s="225"/>
      <c r="L1" s="225"/>
      <c r="M1" s="225"/>
      <c r="N1" s="225"/>
      <c r="O1" s="225"/>
      <c r="P1" s="225"/>
      <c r="Q1" s="225"/>
      <c r="R1" s="225"/>
      <c r="S1" s="225"/>
      <c r="T1" s="225"/>
      <c r="U1" s="225"/>
      <c r="V1" s="225"/>
      <c r="W1" s="225"/>
      <c r="X1" s="90"/>
      <c r="Y1" s="90"/>
      <c r="Z1" s="90"/>
    </row>
    <row r="3" spans="1:26" s="93" customFormat="1" ht="42.75" customHeight="1" x14ac:dyDescent="0.25">
      <c r="A3" s="226" t="s">
        <v>189</v>
      </c>
      <c r="B3" s="226"/>
      <c r="C3" s="226"/>
      <c r="D3" s="226"/>
      <c r="E3" s="226"/>
      <c r="F3" s="226"/>
      <c r="G3" s="226"/>
      <c r="H3" s="226"/>
      <c r="I3" s="226"/>
      <c r="J3" s="226"/>
      <c r="K3" s="226"/>
      <c r="L3" s="226"/>
      <c r="M3" s="226"/>
      <c r="N3" s="226"/>
      <c r="O3" s="226"/>
      <c r="P3" s="226"/>
      <c r="Q3" s="226"/>
      <c r="R3" s="226"/>
      <c r="S3" s="226"/>
      <c r="T3" s="226"/>
      <c r="U3" s="226"/>
      <c r="V3" s="226"/>
      <c r="W3" s="226"/>
      <c r="X3" s="92"/>
      <c r="Y3" s="92"/>
      <c r="Z3" s="92"/>
    </row>
    <row r="4" spans="1:26" s="93" customFormat="1" x14ac:dyDescent="0.25">
      <c r="A4" s="94"/>
      <c r="B4" s="94"/>
      <c r="C4" s="94"/>
      <c r="D4" s="94"/>
      <c r="E4" s="94"/>
      <c r="F4" s="94"/>
      <c r="G4" s="94"/>
      <c r="H4" s="94"/>
      <c r="I4" s="94"/>
      <c r="J4" s="94"/>
      <c r="K4" s="94"/>
      <c r="L4" s="94"/>
      <c r="M4" s="94"/>
      <c r="N4" s="94"/>
      <c r="O4" s="94"/>
      <c r="P4" s="94"/>
      <c r="Q4" s="94"/>
      <c r="R4" s="94"/>
      <c r="S4" s="94"/>
      <c r="T4" s="94"/>
      <c r="U4" s="94"/>
      <c r="V4" s="94"/>
      <c r="W4" s="94"/>
      <c r="X4" s="94"/>
      <c r="Y4" s="94"/>
      <c r="Z4" s="95"/>
    </row>
    <row r="5" spans="1:26" s="93" customFormat="1" ht="18.75" x14ac:dyDescent="0.25">
      <c r="A5" s="227" t="s">
        <v>169</v>
      </c>
      <c r="B5" s="227"/>
      <c r="C5" s="227"/>
      <c r="D5" s="227"/>
      <c r="E5" s="227"/>
      <c r="F5" s="227"/>
      <c r="G5" s="227"/>
      <c r="H5" s="227"/>
      <c r="I5" s="227"/>
      <c r="J5" s="227"/>
      <c r="K5" s="227"/>
      <c r="L5" s="227"/>
      <c r="M5" s="227"/>
      <c r="N5" s="227"/>
      <c r="O5" s="227"/>
      <c r="P5" s="227"/>
      <c r="Q5" s="227"/>
      <c r="R5" s="227"/>
      <c r="S5" s="227"/>
      <c r="T5" s="227"/>
      <c r="U5" s="227"/>
      <c r="V5" s="227"/>
      <c r="W5" s="227"/>
      <c r="X5" s="96"/>
      <c r="Y5" s="96"/>
      <c r="Z5" s="96"/>
    </row>
    <row r="6" spans="1:26" s="93" customFormat="1" ht="51.6" customHeight="1" x14ac:dyDescent="0.25">
      <c r="A6" s="186"/>
      <c r="B6" s="186"/>
      <c r="C6" s="186"/>
      <c r="D6" s="186"/>
      <c r="E6" s="186"/>
      <c r="F6" s="186"/>
      <c r="G6" s="186"/>
      <c r="H6" s="186"/>
      <c r="I6" s="186"/>
      <c r="J6" s="186"/>
      <c r="K6" s="186"/>
      <c r="L6" s="186"/>
      <c r="M6" s="186"/>
      <c r="N6" s="186"/>
      <c r="O6" s="186"/>
      <c r="P6" s="186"/>
      <c r="Q6" s="186"/>
      <c r="R6" s="186"/>
      <c r="S6" s="186"/>
      <c r="T6" s="186"/>
      <c r="U6" s="186"/>
      <c r="V6" s="186"/>
      <c r="W6" s="186"/>
      <c r="X6" s="96"/>
      <c r="Y6" s="96"/>
      <c r="Z6" s="96"/>
    </row>
    <row r="7" spans="1:26" s="93" customFormat="1" ht="31.15" customHeight="1" x14ac:dyDescent="0.25">
      <c r="A7" s="220" t="s">
        <v>203</v>
      </c>
      <c r="B7" s="221"/>
      <c r="C7" s="221"/>
      <c r="D7" s="221"/>
      <c r="E7" s="221"/>
      <c r="F7" s="221"/>
      <c r="G7" s="221"/>
      <c r="H7" s="221"/>
      <c r="I7" s="221"/>
      <c r="J7" s="221"/>
      <c r="K7" s="221"/>
      <c r="L7" s="221"/>
      <c r="M7" s="221"/>
      <c r="N7" s="221"/>
      <c r="O7" s="221"/>
      <c r="P7" s="221"/>
      <c r="Q7" s="221"/>
      <c r="R7" s="221"/>
      <c r="S7" s="221"/>
      <c r="T7" s="221"/>
      <c r="U7" s="221"/>
      <c r="V7" s="221"/>
      <c r="W7" s="221"/>
      <c r="X7" s="96"/>
      <c r="Y7" s="96"/>
      <c r="Z7" s="96"/>
    </row>
    <row r="8" spans="1:26" s="93" customFormat="1" ht="15.75" x14ac:dyDescent="0.25">
      <c r="A8" s="221" t="s">
        <v>202</v>
      </c>
      <c r="B8" s="221"/>
      <c r="C8" s="221"/>
      <c r="D8" s="221"/>
      <c r="E8" s="221"/>
      <c r="F8" s="221"/>
      <c r="G8" s="221"/>
      <c r="H8" s="221"/>
      <c r="I8" s="221"/>
      <c r="J8" s="221"/>
      <c r="K8" s="221"/>
      <c r="L8" s="221"/>
      <c r="M8" s="221"/>
      <c r="N8" s="221"/>
      <c r="O8" s="221"/>
      <c r="P8" s="221"/>
      <c r="Q8" s="221"/>
      <c r="R8" s="221"/>
      <c r="S8" s="221"/>
      <c r="T8" s="221"/>
      <c r="U8" s="221"/>
      <c r="V8" s="221"/>
      <c r="W8" s="221"/>
      <c r="X8" s="96"/>
      <c r="Y8" s="96"/>
      <c r="Z8" s="96"/>
    </row>
    <row r="9" spans="1:26" s="93" customFormat="1" ht="62.45" customHeight="1" x14ac:dyDescent="0.25">
      <c r="A9" s="97"/>
      <c r="B9" s="97"/>
      <c r="C9" s="97"/>
      <c r="D9" s="97"/>
      <c r="E9" s="97"/>
      <c r="F9" s="97"/>
      <c r="G9" s="97"/>
      <c r="H9" s="97"/>
      <c r="I9" s="97"/>
      <c r="J9" s="97"/>
      <c r="K9" s="97"/>
      <c r="L9" s="97"/>
      <c r="M9" s="97"/>
      <c r="N9" s="97"/>
      <c r="O9" s="97"/>
      <c r="P9" s="97"/>
      <c r="Q9" s="97"/>
      <c r="R9" s="97"/>
      <c r="S9" s="97"/>
      <c r="T9" s="97"/>
      <c r="U9" s="97"/>
      <c r="V9" s="97"/>
      <c r="W9" s="97"/>
      <c r="X9" s="96"/>
      <c r="Y9" s="96"/>
      <c r="Z9" s="96"/>
    </row>
    <row r="10" spans="1:26" s="118" customFormat="1" ht="30" customHeight="1" x14ac:dyDescent="0.25">
      <c r="A10" s="117" t="s">
        <v>108</v>
      </c>
      <c r="B10" s="223" t="s">
        <v>199</v>
      </c>
      <c r="C10" s="223"/>
      <c r="D10" s="223"/>
      <c r="E10" s="223"/>
      <c r="F10" s="223"/>
      <c r="G10" s="223"/>
      <c r="H10" s="223"/>
      <c r="I10" s="223"/>
      <c r="J10" s="223"/>
      <c r="K10" s="223"/>
      <c r="L10" s="223"/>
      <c r="M10" s="223"/>
      <c r="N10" s="223"/>
      <c r="O10" s="223"/>
      <c r="P10" s="223"/>
      <c r="Q10" s="223"/>
      <c r="R10" s="223"/>
      <c r="S10" s="223"/>
      <c r="T10" s="223"/>
      <c r="U10" s="223"/>
      <c r="V10" s="223"/>
      <c r="W10" s="223"/>
      <c r="X10" s="117"/>
      <c r="Y10" s="117"/>
      <c r="Z10" s="117"/>
    </row>
    <row r="11" spans="1:26" s="118" customFormat="1" ht="60" customHeight="1" x14ac:dyDescent="0.25">
      <c r="A11" s="98" t="s">
        <v>109</v>
      </c>
      <c r="B11" s="224" t="s">
        <v>222</v>
      </c>
      <c r="C11" s="224"/>
      <c r="D11" s="224"/>
      <c r="E11" s="224"/>
      <c r="F11" s="224"/>
      <c r="G11" s="224"/>
      <c r="H11" s="224"/>
      <c r="I11" s="224"/>
      <c r="J11" s="224"/>
      <c r="K11" s="224"/>
      <c r="L11" s="224"/>
      <c r="M11" s="224"/>
      <c r="N11" s="224"/>
      <c r="O11" s="224"/>
      <c r="P11" s="224"/>
      <c r="Q11" s="224"/>
      <c r="R11" s="224"/>
      <c r="S11" s="224"/>
      <c r="T11" s="224"/>
      <c r="U11" s="224"/>
      <c r="V11" s="224"/>
      <c r="W11" s="224"/>
      <c r="X11" s="117"/>
      <c r="Y11" s="117"/>
      <c r="Z11" s="117"/>
    </row>
    <row r="12" spans="1:26" s="118" customFormat="1" ht="109.15" customHeight="1" x14ac:dyDescent="0.25">
      <c r="A12" s="98" t="s">
        <v>110</v>
      </c>
      <c r="B12" s="224" t="s">
        <v>226</v>
      </c>
      <c r="C12" s="224"/>
      <c r="D12" s="224"/>
      <c r="E12" s="224"/>
      <c r="F12" s="224"/>
      <c r="G12" s="224"/>
      <c r="H12" s="224"/>
      <c r="I12" s="224"/>
      <c r="J12" s="224"/>
      <c r="K12" s="224"/>
      <c r="L12" s="224"/>
      <c r="M12" s="224"/>
      <c r="N12" s="224"/>
      <c r="O12" s="224"/>
      <c r="P12" s="224"/>
      <c r="Q12" s="224"/>
      <c r="R12" s="224"/>
      <c r="S12" s="224"/>
      <c r="T12" s="224"/>
      <c r="U12" s="224"/>
      <c r="V12" s="224"/>
      <c r="W12" s="224"/>
      <c r="X12" s="98"/>
      <c r="Y12" s="117"/>
      <c r="Z12" s="117"/>
    </row>
    <row r="13" spans="1:26" s="93" customFormat="1" ht="15.75" x14ac:dyDescent="0.25">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98"/>
      <c r="Y13" s="98"/>
      <c r="Z13" s="98"/>
    </row>
    <row r="14" spans="1:26" s="93" customFormat="1" x14ac:dyDescent="0.25">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5"/>
    </row>
    <row r="15" spans="1:26" s="93" customFormat="1" ht="40.9" customHeight="1" x14ac:dyDescent="0.25">
      <c r="A15" s="226" t="s">
        <v>200</v>
      </c>
      <c r="B15" s="226"/>
      <c r="C15" s="226"/>
      <c r="D15" s="226"/>
      <c r="E15" s="226"/>
      <c r="F15" s="226"/>
      <c r="G15" s="226"/>
      <c r="H15" s="226"/>
      <c r="I15" s="226"/>
      <c r="J15" s="226"/>
      <c r="K15" s="226"/>
      <c r="L15" s="226"/>
      <c r="M15" s="226"/>
      <c r="N15" s="226"/>
      <c r="O15" s="226"/>
      <c r="P15" s="226"/>
      <c r="Q15" s="226"/>
      <c r="R15" s="226"/>
      <c r="S15" s="226"/>
      <c r="T15" s="226"/>
      <c r="U15" s="226"/>
      <c r="V15" s="226"/>
      <c r="W15" s="226"/>
      <c r="X15" s="100"/>
      <c r="Y15" s="100"/>
      <c r="Z15" s="100"/>
    </row>
    <row r="16" spans="1:26" s="93" customFormat="1" ht="25.15" customHeight="1" x14ac:dyDescent="0.25">
      <c r="A16" s="101"/>
      <c r="B16" s="102"/>
      <c r="C16" s="102"/>
      <c r="D16" s="102"/>
      <c r="E16" s="102"/>
      <c r="F16" s="101"/>
      <c r="G16" s="228" t="s">
        <v>179</v>
      </c>
      <c r="H16" s="228"/>
      <c r="I16" s="228"/>
      <c r="J16" s="228"/>
      <c r="K16" s="228"/>
      <c r="L16" s="228"/>
      <c r="M16" s="228"/>
      <c r="N16" s="228"/>
      <c r="O16" s="228"/>
      <c r="P16" s="228"/>
      <c r="Q16" s="228"/>
      <c r="R16" s="228"/>
      <c r="S16" s="102"/>
      <c r="T16" s="102"/>
      <c r="U16" s="102"/>
      <c r="V16" s="102"/>
      <c r="W16" s="102"/>
      <c r="X16" s="96"/>
      <c r="Y16" s="96"/>
      <c r="Z16" s="96"/>
    </row>
    <row r="17" spans="1:26" s="104" customFormat="1" ht="36.6" customHeight="1" x14ac:dyDescent="0.25">
      <c r="A17" s="219" t="s">
        <v>201</v>
      </c>
      <c r="B17" s="219"/>
      <c r="C17" s="219"/>
      <c r="D17" s="219"/>
      <c r="E17" s="219"/>
      <c r="F17" s="219"/>
      <c r="G17" s="219"/>
      <c r="H17" s="219"/>
      <c r="I17" s="219"/>
      <c r="J17" s="219"/>
      <c r="K17" s="219"/>
      <c r="L17" s="219"/>
      <c r="M17" s="219"/>
      <c r="N17" s="219"/>
      <c r="O17" s="219"/>
      <c r="P17" s="219"/>
      <c r="Q17" s="219"/>
      <c r="R17" s="219"/>
      <c r="S17" s="219"/>
      <c r="T17" s="219"/>
      <c r="U17" s="219"/>
      <c r="V17" s="219"/>
      <c r="W17" s="219"/>
      <c r="X17" s="103"/>
      <c r="Y17" s="103"/>
      <c r="Z17" s="103"/>
    </row>
    <row r="18" spans="1:26" s="93" customFormat="1" ht="36.6" customHeight="1" x14ac:dyDescent="0.25">
      <c r="A18" s="218" t="s">
        <v>146</v>
      </c>
      <c r="B18" s="218"/>
      <c r="C18" s="218"/>
      <c r="D18" s="218"/>
      <c r="E18" s="218"/>
      <c r="F18" s="218"/>
      <c r="G18" s="218"/>
      <c r="H18" s="218"/>
      <c r="I18" s="218"/>
      <c r="J18" s="218"/>
      <c r="K18" s="218"/>
      <c r="L18" s="218"/>
      <c r="M18" s="218"/>
      <c r="N18" s="218"/>
      <c r="O18" s="218"/>
      <c r="P18" s="218"/>
      <c r="Q18" s="218"/>
      <c r="R18" s="218"/>
      <c r="S18" s="218"/>
      <c r="T18" s="218"/>
      <c r="U18" s="218"/>
      <c r="V18" s="218"/>
      <c r="W18" s="218"/>
      <c r="X18" s="105"/>
      <c r="Y18" s="105"/>
      <c r="Z18" s="105"/>
    </row>
    <row r="19" spans="1:26" s="93" customFormat="1" ht="23.45" customHeight="1" x14ac:dyDescent="0.2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1" spans="1:26" s="101" customFormat="1" ht="23.45" customHeight="1" x14ac:dyDescent="0.25">
      <c r="A21" s="109"/>
      <c r="B21" s="110"/>
      <c r="C21" s="110"/>
      <c r="D21" s="110"/>
      <c r="E21" s="110"/>
      <c r="F21" s="110"/>
      <c r="G21" s="110"/>
      <c r="H21" s="110"/>
      <c r="I21" s="110"/>
      <c r="J21" s="110"/>
      <c r="K21" s="110"/>
      <c r="L21" s="110"/>
      <c r="M21" s="110"/>
      <c r="N21" s="110"/>
      <c r="O21" s="110"/>
      <c r="P21" s="110"/>
      <c r="Q21" s="110"/>
      <c r="R21" s="110"/>
      <c r="S21" s="110"/>
      <c r="T21" s="110"/>
      <c r="U21" s="110"/>
      <c r="V21" s="110"/>
      <c r="W21" s="110"/>
      <c r="X21" s="108"/>
      <c r="Y21" s="108"/>
      <c r="Z21" s="108"/>
    </row>
    <row r="22" spans="1:26" s="107" customFormat="1" ht="82.15" customHeight="1" x14ac:dyDescent="0.25">
      <c r="A22" s="222" t="s">
        <v>170</v>
      </c>
      <c r="B22" s="222"/>
      <c r="C22" s="222"/>
      <c r="D22" s="222"/>
      <c r="E22" s="222"/>
      <c r="F22" s="222"/>
      <c r="G22" s="222"/>
      <c r="H22" s="222"/>
      <c r="I22" s="222"/>
      <c r="J22" s="222"/>
      <c r="K22" s="222"/>
      <c r="L22" s="222"/>
      <c r="M22" s="222"/>
      <c r="N22" s="222"/>
      <c r="O22" s="222"/>
      <c r="P22" s="222"/>
      <c r="Q22" s="222"/>
      <c r="R22" s="222"/>
      <c r="S22" s="222"/>
      <c r="T22" s="222"/>
      <c r="U22" s="222"/>
      <c r="V22" s="222"/>
      <c r="W22" s="222"/>
      <c r="X22" s="103"/>
      <c r="Y22" s="103"/>
      <c r="Z22" s="103"/>
    </row>
    <row r="23" spans="1:26" ht="14.45" customHeight="1" x14ac:dyDescent="0.25">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row>
  </sheetData>
  <sheetProtection password="CC9A" sheet="1" objects="1" scenarios="1" selectLockedCells="1" selectUnlockedCells="1"/>
  <mergeCells count="13">
    <mergeCell ref="A1:W1"/>
    <mergeCell ref="A3:W3"/>
    <mergeCell ref="A15:W15"/>
    <mergeCell ref="A5:W5"/>
    <mergeCell ref="G16:R16"/>
    <mergeCell ref="A18:W18"/>
    <mergeCell ref="A17:W17"/>
    <mergeCell ref="A7:W7"/>
    <mergeCell ref="A8:W8"/>
    <mergeCell ref="A22:W22"/>
    <mergeCell ref="B10:W10"/>
    <mergeCell ref="B11:W11"/>
    <mergeCell ref="B12:W12"/>
  </mergeCells>
  <pageMargins left="0.59055118110236227" right="0.39370078740157483" top="0.78740157480314965" bottom="0.39370078740157483" header="0.39370078740157483" footer="0.19685039370078741"/>
  <pageSetup paperSize="9" scale="83" orientation="portrait" r:id="rId1"/>
  <headerFooter>
    <oddHeader>&amp;R&amp;G</oddHeader>
    <oddFooter>&amp;C&amp;"Roboto,Standard"&amp;10Bezirksjugendring Mittelfranken, Gleißbühlstraße 7, 90402 Nürnberg</oddFooter>
  </headerFooter>
  <colBreaks count="1" manualBreakCount="1">
    <brk id="23" min="2" max="21" man="1"/>
  </col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C9F890"/>
  </sheetPr>
  <dimension ref="A1:AL95"/>
  <sheetViews>
    <sheetView showGridLines="0" tabSelected="1" zoomScaleNormal="100" zoomScalePageLayoutView="110" workbookViewId="0">
      <selection activeCell="AA38" sqref="AA38:AC38"/>
    </sheetView>
  </sheetViews>
  <sheetFormatPr baseColWidth="10" defaultColWidth="11.42578125" defaultRowHeight="15" x14ac:dyDescent="0.25"/>
  <cols>
    <col min="1" max="1" width="2.85546875" style="20" customWidth="1"/>
    <col min="2" max="2" width="4.28515625" style="14" customWidth="1"/>
    <col min="3" max="6" width="3.140625" style="14" customWidth="1"/>
    <col min="7" max="7" width="11.7109375" style="14" customWidth="1"/>
    <col min="8" max="8" width="4.5703125" style="14" customWidth="1"/>
    <col min="9" max="10" width="3.140625" style="14" customWidth="1"/>
    <col min="11" max="11" width="3.7109375" style="14" customWidth="1"/>
    <col min="12" max="12" width="1.5703125" style="14" customWidth="1"/>
    <col min="13" max="13" width="4.7109375" style="14" customWidth="1"/>
    <col min="14" max="14" width="5.28515625" style="14" customWidth="1"/>
    <col min="15" max="15" width="4.5703125" style="14" customWidth="1"/>
    <col min="16" max="16" width="5.140625" style="14" customWidth="1"/>
    <col min="17" max="17" width="6" style="14" customWidth="1"/>
    <col min="18" max="18" width="1.28515625" style="14" customWidth="1"/>
    <col min="19" max="19" width="3.85546875" style="14" customWidth="1"/>
    <col min="20" max="22" width="3.28515625" style="14" customWidth="1"/>
    <col min="23" max="23" width="2.7109375" style="14" customWidth="1"/>
    <col min="24" max="24" width="6.7109375" style="14" customWidth="1"/>
    <col min="25" max="25" width="3.85546875" style="14" customWidth="1"/>
    <col min="26" max="26" width="3.7109375" style="14" customWidth="1"/>
    <col min="27" max="27" width="1.7109375" style="14" customWidth="1"/>
    <col min="28" max="28" width="5.28515625" style="14" customWidth="1"/>
    <col min="29" max="29" width="5" style="14" customWidth="1"/>
    <col min="30" max="30" width="2.5703125" style="14" customWidth="1"/>
    <col min="31" max="31" width="11.42578125" style="14"/>
    <col min="32" max="34" width="4.85546875" style="14" customWidth="1"/>
    <col min="35" max="16384" width="11.42578125" style="14"/>
  </cols>
  <sheetData>
    <row r="1" spans="1:30" ht="36.75" customHeight="1" x14ac:dyDescent="0.3">
      <c r="A1" s="250" t="s">
        <v>188</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row>
    <row r="2" spans="1:30" ht="20.45" customHeight="1" x14ac:dyDescent="0.25">
      <c r="A2" s="251" t="s">
        <v>187</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row>
    <row r="3" spans="1:30" x14ac:dyDescent="0.25">
      <c r="B3" s="14" t="s">
        <v>123</v>
      </c>
    </row>
    <row r="4" spans="1:30" s="15" customFormat="1" x14ac:dyDescent="0.25">
      <c r="A4" s="18" t="s">
        <v>40</v>
      </c>
      <c r="B4" s="15" t="s">
        <v>118</v>
      </c>
      <c r="H4" s="261"/>
      <c r="I4" s="262"/>
      <c r="J4" s="262"/>
      <c r="K4" s="262"/>
      <c r="L4" s="262"/>
      <c r="M4" s="262"/>
      <c r="N4" s="262"/>
      <c r="O4" s="262"/>
      <c r="P4" s="262"/>
      <c r="Q4" s="263"/>
      <c r="S4" s="63" t="s">
        <v>41</v>
      </c>
      <c r="T4" s="15" t="s">
        <v>165</v>
      </c>
      <c r="AA4" s="253"/>
      <c r="AB4" s="254"/>
      <c r="AC4" s="255"/>
    </row>
    <row r="5" spans="1:30" s="15" customFormat="1" x14ac:dyDescent="0.25">
      <c r="A5" s="18" t="s">
        <v>42</v>
      </c>
      <c r="B5" s="15" t="s">
        <v>139</v>
      </c>
      <c r="H5" s="261"/>
      <c r="I5" s="262"/>
      <c r="J5" s="262"/>
      <c r="K5" s="262"/>
      <c r="L5" s="262"/>
      <c r="M5" s="262"/>
      <c r="N5" s="262"/>
      <c r="O5" s="262"/>
      <c r="P5" s="262"/>
      <c r="Q5" s="263"/>
      <c r="S5" s="63" t="s">
        <v>43</v>
      </c>
      <c r="T5" s="15" t="s">
        <v>147</v>
      </c>
      <c r="AA5" s="312"/>
      <c r="AB5" s="313"/>
      <c r="AC5" s="314"/>
    </row>
    <row r="6" spans="1:30" s="15" customFormat="1" x14ac:dyDescent="0.25">
      <c r="A6" s="18" t="s">
        <v>45</v>
      </c>
      <c r="B6" s="15" t="s">
        <v>164</v>
      </c>
      <c r="H6" s="261"/>
      <c r="I6" s="262"/>
      <c r="J6" s="262"/>
      <c r="K6" s="262"/>
      <c r="L6" s="262"/>
      <c r="M6" s="262"/>
      <c r="N6" s="262"/>
      <c r="O6" s="262"/>
      <c r="P6" s="262"/>
      <c r="Q6" s="263"/>
      <c r="S6" s="63" t="s">
        <v>91</v>
      </c>
      <c r="T6" s="15" t="s">
        <v>167</v>
      </c>
      <c r="Y6" s="253"/>
      <c r="Z6" s="254"/>
      <c r="AA6" s="254"/>
      <c r="AB6" s="254"/>
      <c r="AC6" s="255"/>
    </row>
    <row r="7" spans="1:30" ht="4.5" customHeight="1" x14ac:dyDescent="0.25"/>
    <row r="8" spans="1:30" s="15" customFormat="1" x14ac:dyDescent="0.25">
      <c r="A8" s="18" t="s">
        <v>92</v>
      </c>
      <c r="B8" s="15" t="s">
        <v>44</v>
      </c>
      <c r="I8" s="264"/>
      <c r="J8" s="265"/>
      <c r="K8" s="265"/>
      <c r="L8" s="265"/>
      <c r="M8" s="265"/>
      <c r="N8" s="265"/>
      <c r="O8" s="265"/>
      <c r="P8" s="265"/>
      <c r="Q8" s="265"/>
      <c r="R8" s="265"/>
      <c r="S8" s="265"/>
      <c r="T8" s="265"/>
      <c r="U8" s="265"/>
      <c r="V8" s="265"/>
      <c r="W8" s="265"/>
      <c r="X8" s="265"/>
      <c r="Y8" s="265"/>
      <c r="Z8" s="265"/>
      <c r="AA8" s="266"/>
      <c r="AB8" s="252" t="s">
        <v>83</v>
      </c>
      <c r="AC8" s="64" t="str">
        <f>IF(I8=0,"",VLOOKUP(I8,Themenschlüssel!$A$6:$C$23,3,FALSE))</f>
        <v/>
      </c>
    </row>
    <row r="9" spans="1:30" s="15" customFormat="1" x14ac:dyDescent="0.25">
      <c r="A9" s="18"/>
      <c r="B9" s="15" t="s">
        <v>46</v>
      </c>
      <c r="I9" s="264"/>
      <c r="J9" s="265"/>
      <c r="K9" s="265"/>
      <c r="L9" s="265"/>
      <c r="M9" s="265"/>
      <c r="N9" s="265"/>
      <c r="O9" s="265"/>
      <c r="P9" s="265"/>
      <c r="Q9" s="265"/>
      <c r="R9" s="265"/>
      <c r="S9" s="265"/>
      <c r="T9" s="265"/>
      <c r="U9" s="265"/>
      <c r="V9" s="265"/>
      <c r="W9" s="265"/>
      <c r="X9" s="265"/>
      <c r="Y9" s="265"/>
      <c r="Z9" s="265"/>
      <c r="AA9" s="266"/>
      <c r="AB9" s="252"/>
      <c r="AC9" s="64" t="str">
        <f>IF(I9=0,"",VLOOKUP(I9,Themenschlüssel!$A$6:$C$23,3,FALSE))</f>
        <v/>
      </c>
    </row>
    <row r="10" spans="1:30" s="15" customFormat="1" x14ac:dyDescent="0.25">
      <c r="A10" s="18"/>
      <c r="I10" s="264"/>
      <c r="J10" s="265"/>
      <c r="K10" s="265"/>
      <c r="L10" s="265"/>
      <c r="M10" s="265"/>
      <c r="N10" s="265"/>
      <c r="O10" s="265"/>
      <c r="P10" s="265"/>
      <c r="Q10" s="265"/>
      <c r="R10" s="265"/>
      <c r="S10" s="265"/>
      <c r="T10" s="265"/>
      <c r="U10" s="265"/>
      <c r="V10" s="265"/>
      <c r="W10" s="265"/>
      <c r="X10" s="265"/>
      <c r="Y10" s="265"/>
      <c r="Z10" s="265"/>
      <c r="AA10" s="266"/>
      <c r="AB10" s="252"/>
      <c r="AC10" s="64" t="str">
        <f>IF(I10=0,"",VLOOKUP(I10,Themenschlüssel!$A$6:$C$23,3,FALSE))</f>
        <v/>
      </c>
    </row>
    <row r="11" spans="1:30" ht="4.5" customHeight="1" x14ac:dyDescent="0.25"/>
    <row r="12" spans="1:30" s="15" customFormat="1" x14ac:dyDescent="0.25">
      <c r="A12" s="18" t="s">
        <v>93</v>
      </c>
      <c r="B12" s="54" t="s">
        <v>204</v>
      </c>
      <c r="I12" s="256"/>
      <c r="J12" s="257"/>
      <c r="K12" s="257"/>
      <c r="L12" s="258"/>
      <c r="M12" s="31" t="s">
        <v>184</v>
      </c>
      <c r="N12" s="16" t="s">
        <v>197</v>
      </c>
      <c r="O12" s="16"/>
      <c r="P12" s="16"/>
      <c r="Q12" s="16"/>
      <c r="R12" s="16"/>
      <c r="S12" s="16"/>
      <c r="T12" s="259"/>
      <c r="U12" s="259"/>
      <c r="V12" s="347" t="s">
        <v>47</v>
      </c>
      <c r="W12" s="348"/>
      <c r="X12" s="348"/>
      <c r="Y12" s="348"/>
      <c r="Z12" s="348"/>
      <c r="AA12" s="348"/>
      <c r="AB12" s="184" t="b">
        <v>0</v>
      </c>
      <c r="AC12" s="151"/>
    </row>
    <row r="13" spans="1:30" s="15" customFormat="1" x14ac:dyDescent="0.25">
      <c r="A13" s="32" t="s">
        <v>94</v>
      </c>
      <c r="B13" s="54" t="s">
        <v>205</v>
      </c>
      <c r="I13" s="256"/>
      <c r="J13" s="257"/>
      <c r="K13" s="257"/>
      <c r="L13" s="258"/>
      <c r="M13" s="31" t="s">
        <v>95</v>
      </c>
      <c r="N13" s="16" t="s">
        <v>132</v>
      </c>
      <c r="O13" s="16"/>
      <c r="P13" s="16"/>
      <c r="Q13" s="16"/>
      <c r="R13" s="16"/>
      <c r="S13" s="16"/>
      <c r="T13" s="260">
        <f>6*T12</f>
        <v>0</v>
      </c>
      <c r="U13" s="260"/>
      <c r="V13" s="349"/>
      <c r="W13" s="350"/>
      <c r="X13" s="350"/>
      <c r="Y13" s="350"/>
      <c r="Z13" s="350"/>
      <c r="AA13" s="350"/>
      <c r="AB13" s="185" t="b">
        <v>0</v>
      </c>
      <c r="AC13" s="152"/>
    </row>
    <row r="14" spans="1:30" ht="4.5" customHeight="1" x14ac:dyDescent="0.25"/>
    <row r="15" spans="1:30" s="15" customFormat="1" x14ac:dyDescent="0.25">
      <c r="A15" s="32" t="s">
        <v>96</v>
      </c>
      <c r="B15" s="267" t="s">
        <v>34</v>
      </c>
      <c r="C15" s="267"/>
      <c r="D15" s="267"/>
      <c r="E15" s="267"/>
      <c r="F15" s="267"/>
      <c r="G15" s="267"/>
      <c r="H15" s="267"/>
      <c r="I15" s="267"/>
      <c r="J15" s="267"/>
      <c r="K15" s="229" t="s">
        <v>228</v>
      </c>
      <c r="L15" s="229"/>
      <c r="M15" s="215" t="s">
        <v>229</v>
      </c>
      <c r="N15" s="215" t="s">
        <v>230</v>
      </c>
      <c r="O15" s="149" t="s">
        <v>185</v>
      </c>
      <c r="P15" s="246" t="s">
        <v>120</v>
      </c>
      <c r="Q15" s="246"/>
      <c r="R15" s="246"/>
      <c r="S15" s="246"/>
      <c r="T15" s="246"/>
      <c r="U15" s="246"/>
      <c r="V15" s="246"/>
      <c r="W15" s="246"/>
      <c r="X15" s="246"/>
      <c r="Y15" s="246"/>
      <c r="Z15" s="229" t="s">
        <v>228</v>
      </c>
      <c r="AA15" s="229"/>
      <c r="AB15" s="215" t="s">
        <v>229</v>
      </c>
      <c r="AC15" s="215" t="s">
        <v>230</v>
      </c>
    </row>
    <row r="16" spans="1:30" s="15" customFormat="1" x14ac:dyDescent="0.25">
      <c r="A16" s="32"/>
      <c r="B16" s="236" t="s">
        <v>180</v>
      </c>
      <c r="C16" s="236"/>
      <c r="D16" s="236"/>
      <c r="E16" s="236"/>
      <c r="F16" s="236"/>
      <c r="G16" s="236"/>
      <c r="H16" s="236"/>
      <c r="I16" s="236"/>
      <c r="J16" s="236"/>
      <c r="K16" s="237"/>
      <c r="L16" s="237"/>
      <c r="M16" s="214"/>
      <c r="N16" s="214"/>
      <c r="P16" s="236" t="s">
        <v>31</v>
      </c>
      <c r="Q16" s="236"/>
      <c r="R16" s="236"/>
      <c r="S16" s="236"/>
      <c r="T16" s="236"/>
      <c r="U16" s="236"/>
      <c r="V16" s="236"/>
      <c r="W16" s="236"/>
      <c r="X16" s="236"/>
      <c r="Y16" s="236"/>
      <c r="Z16" s="237"/>
      <c r="AA16" s="237"/>
      <c r="AB16" s="214"/>
      <c r="AC16" s="214"/>
    </row>
    <row r="17" spans="1:30" s="15" customFormat="1" x14ac:dyDescent="0.25">
      <c r="A17" s="32"/>
      <c r="B17" s="236" t="s">
        <v>181</v>
      </c>
      <c r="C17" s="236"/>
      <c r="D17" s="236"/>
      <c r="E17" s="236"/>
      <c r="F17" s="236"/>
      <c r="G17" s="236"/>
      <c r="H17" s="236"/>
      <c r="I17" s="236"/>
      <c r="J17" s="236"/>
      <c r="K17" s="237"/>
      <c r="L17" s="237"/>
      <c r="M17" s="214"/>
      <c r="N17" s="214"/>
      <c r="P17" s="236" t="s">
        <v>49</v>
      </c>
      <c r="Q17" s="236"/>
      <c r="R17" s="236"/>
      <c r="S17" s="236"/>
      <c r="T17" s="236"/>
      <c r="U17" s="236"/>
      <c r="V17" s="236"/>
      <c r="W17" s="236"/>
      <c r="X17" s="236"/>
      <c r="Y17" s="236"/>
      <c r="Z17" s="237"/>
      <c r="AA17" s="237"/>
      <c r="AB17" s="214"/>
      <c r="AC17" s="214"/>
      <c r="AD17" s="39"/>
    </row>
    <row r="18" spans="1:30" s="15" customFormat="1" x14ac:dyDescent="0.25">
      <c r="A18" s="32"/>
      <c r="B18" s="236" t="s">
        <v>182</v>
      </c>
      <c r="C18" s="236"/>
      <c r="D18" s="236"/>
      <c r="E18" s="236"/>
      <c r="F18" s="236"/>
      <c r="G18" s="236"/>
      <c r="H18" s="236"/>
      <c r="I18" s="236"/>
      <c r="J18" s="236"/>
      <c r="K18" s="237"/>
      <c r="L18" s="237"/>
      <c r="M18" s="214"/>
      <c r="N18" s="214"/>
      <c r="P18" s="153" t="s">
        <v>3</v>
      </c>
      <c r="Q18" s="154"/>
      <c r="R18" s="154"/>
      <c r="S18" s="154"/>
      <c r="T18" s="154"/>
      <c r="U18" s="154"/>
      <c r="V18" s="154"/>
      <c r="W18" s="154"/>
      <c r="X18" s="154"/>
      <c r="Y18" s="155"/>
      <c r="Z18" s="237"/>
      <c r="AA18" s="237"/>
      <c r="AB18" s="214"/>
      <c r="AC18" s="214"/>
      <c r="AD18" s="39"/>
    </row>
    <row r="19" spans="1:30" s="15" customFormat="1" x14ac:dyDescent="0.25">
      <c r="A19" s="32"/>
      <c r="B19" s="236" t="s">
        <v>48</v>
      </c>
      <c r="C19" s="236"/>
      <c r="D19" s="236"/>
      <c r="E19" s="236"/>
      <c r="F19" s="236"/>
      <c r="G19" s="236"/>
      <c r="H19" s="236"/>
      <c r="I19" s="236"/>
      <c r="J19" s="236"/>
      <c r="K19" s="237"/>
      <c r="L19" s="237"/>
      <c r="M19" s="214"/>
      <c r="N19" s="214"/>
      <c r="P19" s="153" t="s">
        <v>30</v>
      </c>
      <c r="Q19" s="154"/>
      <c r="R19" s="154"/>
      <c r="S19" s="154"/>
      <c r="T19" s="154"/>
      <c r="U19" s="154"/>
      <c r="V19" s="154"/>
      <c r="W19" s="154"/>
      <c r="X19" s="154"/>
      <c r="Y19" s="155"/>
      <c r="Z19" s="237"/>
      <c r="AA19" s="237"/>
      <c r="AB19" s="214"/>
      <c r="AC19" s="214"/>
      <c r="AD19" s="39"/>
    </row>
    <row r="20" spans="1:30" s="15" customFormat="1" x14ac:dyDescent="0.25">
      <c r="A20" s="32"/>
      <c r="B20" s="236"/>
      <c r="C20" s="236"/>
      <c r="D20" s="236"/>
      <c r="E20" s="236"/>
      <c r="F20" s="236"/>
      <c r="G20" s="236"/>
      <c r="H20" s="236"/>
      <c r="I20" s="236"/>
      <c r="J20" s="236"/>
      <c r="K20" s="246">
        <f>SUM(K15:L19)</f>
        <v>0</v>
      </c>
      <c r="L20" s="246"/>
      <c r="M20" s="470">
        <f>SUM(M15:N19)</f>
        <v>0</v>
      </c>
      <c r="N20" s="470">
        <f>SUM(N15:O19)</f>
        <v>0</v>
      </c>
      <c r="P20" s="281" t="s">
        <v>29</v>
      </c>
      <c r="Q20" s="282"/>
      <c r="R20" s="282"/>
      <c r="S20" s="282"/>
      <c r="T20" s="282"/>
      <c r="U20" s="282"/>
      <c r="V20" s="282"/>
      <c r="W20" s="282"/>
      <c r="X20" s="282"/>
      <c r="Y20" s="283"/>
      <c r="Z20" s="237"/>
      <c r="AA20" s="237"/>
      <c r="AB20" s="214"/>
      <c r="AC20" s="214"/>
      <c r="AD20" s="39"/>
    </row>
    <row r="21" spans="1:30" s="15" customFormat="1" x14ac:dyDescent="0.25">
      <c r="A21" s="32"/>
      <c r="B21" s="287" t="s">
        <v>160</v>
      </c>
      <c r="C21" s="288"/>
      <c r="D21" s="288"/>
      <c r="E21" s="288"/>
      <c r="F21" s="288"/>
      <c r="G21" s="288"/>
      <c r="H21" s="288"/>
      <c r="I21" s="288"/>
      <c r="J21" s="289"/>
      <c r="K21" s="287">
        <f>K20+M20+N20</f>
        <v>0</v>
      </c>
      <c r="L21" s="288"/>
      <c r="M21" s="288"/>
      <c r="N21" s="289"/>
      <c r="P21" s="67"/>
      <c r="Q21" s="67"/>
      <c r="R21" s="67"/>
      <c r="S21" s="67"/>
      <c r="T21" s="67"/>
      <c r="U21" s="67"/>
      <c r="V21" s="67"/>
      <c r="W21" s="67"/>
      <c r="X21" s="67"/>
      <c r="Y21" s="68"/>
      <c r="Z21" s="246">
        <f>SUM(Z16:AA20)</f>
        <v>0</v>
      </c>
      <c r="AA21" s="246"/>
      <c r="AB21" s="470">
        <f>SUM(AB16:AC20)</f>
        <v>0</v>
      </c>
      <c r="AC21" s="470">
        <f>SUM(AC16:AD20)</f>
        <v>0</v>
      </c>
      <c r="AD21" s="39"/>
    </row>
    <row r="22" spans="1:30" s="15" customFormat="1" x14ac:dyDescent="0.25">
      <c r="A22" s="32"/>
      <c r="B22" s="65"/>
      <c r="C22" s="65"/>
      <c r="D22" s="65"/>
      <c r="E22" s="65"/>
      <c r="F22" s="65"/>
      <c r="G22" s="65"/>
      <c r="H22" s="65"/>
      <c r="I22" s="65"/>
      <c r="J22" s="65"/>
      <c r="K22" s="65"/>
      <c r="L22" s="65"/>
      <c r="M22" s="66"/>
      <c r="N22" s="66"/>
      <c r="P22" s="150"/>
      <c r="Q22" s="150"/>
      <c r="R22" s="150"/>
      <c r="S22" s="150"/>
      <c r="T22" s="150"/>
      <c r="U22" s="150"/>
      <c r="V22" s="150"/>
      <c r="W22" s="150"/>
      <c r="X22" s="150"/>
      <c r="Y22" s="150"/>
      <c r="Z22" s="156"/>
      <c r="AA22" s="156"/>
      <c r="AB22" s="156"/>
      <c r="AC22" s="156"/>
      <c r="AD22" s="39"/>
    </row>
    <row r="23" spans="1:30" s="15" customFormat="1" ht="4.5" customHeight="1" x14ac:dyDescent="0.25">
      <c r="A23" s="32"/>
      <c r="P23" s="38"/>
      <c r="Q23" s="38"/>
      <c r="R23" s="38"/>
      <c r="S23" s="38"/>
      <c r="T23" s="38"/>
      <c r="U23" s="38"/>
      <c r="V23" s="38"/>
      <c r="W23" s="38"/>
      <c r="X23" s="38"/>
      <c r="Y23" s="38"/>
      <c r="Z23" s="32"/>
      <c r="AA23" s="32"/>
      <c r="AB23" s="32"/>
      <c r="AC23" s="32"/>
      <c r="AD23" s="39"/>
    </row>
    <row r="24" spans="1:30" s="15" customFormat="1" x14ac:dyDescent="0.25">
      <c r="A24" s="18" t="s">
        <v>97</v>
      </c>
      <c r="B24" s="245" t="s">
        <v>117</v>
      </c>
      <c r="C24" s="245"/>
      <c r="D24" s="245"/>
      <c r="E24" s="245"/>
      <c r="F24" s="245"/>
      <c r="G24" s="245"/>
      <c r="H24" s="245"/>
      <c r="I24" s="245"/>
      <c r="J24" s="245"/>
      <c r="K24" s="229" t="s">
        <v>228</v>
      </c>
      <c r="L24" s="229"/>
      <c r="M24" s="215" t="s">
        <v>229</v>
      </c>
      <c r="N24" s="215" t="s">
        <v>230</v>
      </c>
      <c r="O24" s="32"/>
      <c r="P24" s="278" t="s">
        <v>121</v>
      </c>
      <c r="Q24" s="279"/>
      <c r="R24" s="279"/>
      <c r="S24" s="279"/>
      <c r="T24" s="279"/>
      <c r="U24" s="279"/>
      <c r="V24" s="279"/>
      <c r="W24" s="279"/>
      <c r="X24" s="279"/>
      <c r="Y24" s="280"/>
      <c r="Z24" s="229" t="s">
        <v>228</v>
      </c>
      <c r="AA24" s="229"/>
      <c r="AB24" s="215" t="s">
        <v>229</v>
      </c>
      <c r="AC24" s="215" t="s">
        <v>230</v>
      </c>
      <c r="AD24" s="39"/>
    </row>
    <row r="25" spans="1:30" s="15" customFormat="1" x14ac:dyDescent="0.25">
      <c r="A25" s="32"/>
      <c r="B25" s="245"/>
      <c r="C25" s="245"/>
      <c r="D25" s="245"/>
      <c r="E25" s="245"/>
      <c r="F25" s="245"/>
      <c r="G25" s="245"/>
      <c r="H25" s="245"/>
      <c r="I25" s="245"/>
      <c r="J25" s="245"/>
      <c r="K25" s="237"/>
      <c r="L25" s="237"/>
      <c r="M25" s="214"/>
      <c r="N25" s="214"/>
      <c r="P25" s="236" t="s">
        <v>219</v>
      </c>
      <c r="Q25" s="236"/>
      <c r="R25" s="236"/>
      <c r="S25" s="236"/>
      <c r="T25" s="236"/>
      <c r="U25" s="236"/>
      <c r="V25" s="236"/>
      <c r="W25" s="236"/>
      <c r="X25" s="236"/>
      <c r="Y25" s="236"/>
      <c r="Z25" s="471"/>
      <c r="AA25" s="472"/>
      <c r="AB25" s="214"/>
      <c r="AC25" s="214"/>
      <c r="AD25" s="39"/>
    </row>
    <row r="26" spans="1:30" s="15" customFormat="1" ht="15" customHeight="1" x14ac:dyDescent="0.25">
      <c r="A26" s="18"/>
      <c r="B26" s="293" t="s">
        <v>126</v>
      </c>
      <c r="C26" s="294"/>
      <c r="D26" s="294"/>
      <c r="E26" s="294"/>
      <c r="F26" s="294"/>
      <c r="G26" s="294"/>
      <c r="H26" s="294"/>
      <c r="I26" s="294"/>
      <c r="J26" s="295"/>
      <c r="K26" s="268">
        <f>K25+M25+N25</f>
        <v>0</v>
      </c>
      <c r="L26" s="269"/>
      <c r="M26" s="269"/>
      <c r="N26" s="270"/>
      <c r="P26" s="236" t="s">
        <v>29</v>
      </c>
      <c r="Q26" s="236"/>
      <c r="R26" s="236"/>
      <c r="S26" s="236"/>
      <c r="T26" s="236"/>
      <c r="U26" s="236"/>
      <c r="V26" s="236"/>
      <c r="W26" s="236"/>
      <c r="X26" s="236"/>
      <c r="Y26" s="236"/>
      <c r="Z26" s="237"/>
      <c r="AA26" s="237"/>
      <c r="AB26" s="214"/>
      <c r="AC26" s="214"/>
    </row>
    <row r="27" spans="1:30" s="15" customFormat="1" ht="4.5" customHeight="1" x14ac:dyDescent="0.25">
      <c r="A27" s="18"/>
      <c r="B27" s="296"/>
      <c r="C27" s="297"/>
      <c r="D27" s="297"/>
      <c r="E27" s="297"/>
      <c r="F27" s="297"/>
      <c r="G27" s="297"/>
      <c r="H27" s="297"/>
      <c r="I27" s="297"/>
      <c r="J27" s="298"/>
      <c r="K27" s="271"/>
      <c r="L27" s="272"/>
      <c r="M27" s="272"/>
      <c r="N27" s="273"/>
    </row>
    <row r="28" spans="1:30" s="15" customFormat="1" x14ac:dyDescent="0.25">
      <c r="A28" s="18"/>
      <c r="B28" s="299"/>
      <c r="C28" s="300"/>
      <c r="D28" s="300"/>
      <c r="E28" s="300"/>
      <c r="F28" s="300"/>
      <c r="G28" s="300"/>
      <c r="H28" s="300"/>
      <c r="I28" s="300"/>
      <c r="J28" s="301"/>
      <c r="K28" s="274"/>
      <c r="L28" s="275"/>
      <c r="M28" s="275"/>
      <c r="N28" s="276"/>
      <c r="O28" s="32"/>
      <c r="P28" s="267" t="s">
        <v>50</v>
      </c>
      <c r="Q28" s="267"/>
      <c r="R28" s="267"/>
      <c r="S28" s="267"/>
      <c r="T28" s="267"/>
      <c r="U28" s="267"/>
      <c r="V28" s="267"/>
      <c r="W28" s="267"/>
      <c r="X28" s="267"/>
      <c r="Y28" s="267"/>
      <c r="Z28" s="267"/>
      <c r="AA28" s="267"/>
      <c r="AB28" s="267"/>
      <c r="AC28" s="267"/>
    </row>
    <row r="29" spans="1:30" s="15" customFormat="1" x14ac:dyDescent="0.25">
      <c r="A29" s="18"/>
      <c r="P29" s="236" t="s">
        <v>28</v>
      </c>
      <c r="Q29" s="236"/>
      <c r="R29" s="236"/>
      <c r="S29" s="236"/>
      <c r="T29" s="236"/>
      <c r="U29" s="236"/>
      <c r="V29" s="247"/>
      <c r="W29" s="247"/>
      <c r="X29" s="236" t="s">
        <v>122</v>
      </c>
      <c r="Y29" s="236"/>
      <c r="Z29" s="236"/>
      <c r="AA29" s="236"/>
      <c r="AB29" s="237"/>
      <c r="AC29" s="237"/>
    </row>
    <row r="30" spans="1:30" s="15" customFormat="1" ht="15" customHeight="1" x14ac:dyDescent="0.25">
      <c r="A30" s="18"/>
      <c r="O30" s="39"/>
      <c r="P30" s="351"/>
      <c r="Q30" s="352"/>
      <c r="R30" s="352"/>
      <c r="S30" s="352"/>
      <c r="T30" s="352"/>
      <c r="U30" s="352"/>
      <c r="V30" s="352"/>
      <c r="W30" s="353"/>
      <c r="X30" s="69" t="s">
        <v>125</v>
      </c>
      <c r="Y30" s="69"/>
      <c r="Z30" s="69"/>
      <c r="AA30" s="69"/>
      <c r="AB30" s="290"/>
      <c r="AC30" s="291"/>
    </row>
    <row r="31" spans="1:30" ht="4.5" customHeight="1" x14ac:dyDescent="0.25">
      <c r="B31" s="23"/>
      <c r="C31" s="23"/>
      <c r="D31" s="23"/>
      <c r="E31" s="23"/>
      <c r="F31" s="23"/>
      <c r="G31" s="23"/>
      <c r="H31" s="23"/>
      <c r="I31" s="23"/>
      <c r="J31" s="23"/>
      <c r="K31" s="23"/>
      <c r="L31" s="23"/>
      <c r="M31" s="23"/>
      <c r="N31" s="23"/>
      <c r="P31" s="23"/>
      <c r="Q31" s="23"/>
      <c r="R31" s="23"/>
      <c r="S31" s="23"/>
      <c r="T31" s="23"/>
      <c r="U31" s="23"/>
      <c r="V31" s="23"/>
      <c r="W31" s="23"/>
      <c r="X31" s="23"/>
      <c r="Y31" s="23"/>
      <c r="Z31" s="23"/>
      <c r="AA31" s="23"/>
    </row>
    <row r="32" spans="1:30" s="15" customFormat="1" x14ac:dyDescent="0.25">
      <c r="A32" s="18" t="s">
        <v>98</v>
      </c>
      <c r="B32" s="267" t="s">
        <v>35</v>
      </c>
      <c r="C32" s="267"/>
      <c r="D32" s="267"/>
      <c r="E32" s="267"/>
      <c r="F32" s="267"/>
      <c r="G32" s="267"/>
      <c r="H32" s="267"/>
      <c r="I32" s="267"/>
      <c r="J32" s="267"/>
      <c r="K32" s="267"/>
      <c r="L32" s="229" t="s">
        <v>84</v>
      </c>
      <c r="M32" s="229"/>
      <c r="N32" s="229"/>
      <c r="O32" s="18" t="s">
        <v>124</v>
      </c>
      <c r="P32" s="267" t="s">
        <v>2</v>
      </c>
      <c r="Q32" s="267"/>
      <c r="R32" s="267"/>
      <c r="S32" s="267"/>
      <c r="T32" s="267"/>
      <c r="U32" s="267"/>
      <c r="V32" s="267"/>
      <c r="W32" s="267"/>
      <c r="X32" s="267"/>
      <c r="Y32" s="267"/>
      <c r="Z32" s="267"/>
      <c r="AA32" s="229" t="s">
        <v>82</v>
      </c>
      <c r="AB32" s="229"/>
      <c r="AC32" s="229"/>
      <c r="AD32" s="39"/>
    </row>
    <row r="33" spans="1:32" s="15" customFormat="1" x14ac:dyDescent="0.25">
      <c r="A33" s="32"/>
      <c r="B33" s="236" t="s">
        <v>135</v>
      </c>
      <c r="C33" s="236"/>
      <c r="D33" s="236"/>
      <c r="E33" s="236"/>
      <c r="F33" s="236"/>
      <c r="G33" s="236"/>
      <c r="H33" s="236"/>
      <c r="I33" s="236"/>
      <c r="J33" s="236"/>
      <c r="K33" s="236"/>
      <c r="L33" s="277"/>
      <c r="M33" s="277"/>
      <c r="N33" s="277"/>
      <c r="O33" s="39"/>
      <c r="P33" s="236" t="s">
        <v>37</v>
      </c>
      <c r="Q33" s="236"/>
      <c r="R33" s="236"/>
      <c r="S33" s="236"/>
      <c r="T33" s="236"/>
      <c r="U33" s="236"/>
      <c r="V33" s="236"/>
      <c r="W33" s="236"/>
      <c r="X33" s="236"/>
      <c r="Y33" s="236"/>
      <c r="Z33" s="236"/>
      <c r="AA33" s="277"/>
      <c r="AB33" s="277"/>
      <c r="AC33" s="277"/>
      <c r="AD33" s="39"/>
    </row>
    <row r="34" spans="1:32" s="15" customFormat="1" x14ac:dyDescent="0.25">
      <c r="A34" s="32"/>
      <c r="B34" s="236" t="s">
        <v>136</v>
      </c>
      <c r="C34" s="236"/>
      <c r="D34" s="236"/>
      <c r="E34" s="236"/>
      <c r="F34" s="236"/>
      <c r="G34" s="236"/>
      <c r="H34" s="236"/>
      <c r="I34" s="236"/>
      <c r="J34" s="236"/>
      <c r="K34" s="236"/>
      <c r="L34" s="292"/>
      <c r="M34" s="292"/>
      <c r="N34" s="292"/>
      <c r="O34" s="39"/>
      <c r="P34" s="236" t="s">
        <v>0</v>
      </c>
      <c r="Q34" s="236"/>
      <c r="R34" s="236"/>
      <c r="S34" s="236"/>
      <c r="T34" s="236"/>
      <c r="U34" s="236"/>
      <c r="V34" s="236"/>
      <c r="W34" s="236"/>
      <c r="X34" s="236"/>
      <c r="Y34" s="236"/>
      <c r="Z34" s="236"/>
      <c r="AA34" s="277"/>
      <c r="AB34" s="277"/>
      <c r="AC34" s="277"/>
      <c r="AD34" s="39"/>
    </row>
    <row r="35" spans="1:32" s="15" customFormat="1" x14ac:dyDescent="0.25">
      <c r="A35" s="32"/>
      <c r="B35" s="248" t="s">
        <v>137</v>
      </c>
      <c r="C35" s="249"/>
      <c r="D35" s="249"/>
      <c r="E35" s="249"/>
      <c r="F35" s="249"/>
      <c r="G35" s="249"/>
      <c r="H35" s="249"/>
      <c r="I35" s="321">
        <v>9.6</v>
      </c>
      <c r="J35" s="321"/>
      <c r="K35" s="322"/>
      <c r="L35" s="302">
        <f>L34*I35</f>
        <v>0</v>
      </c>
      <c r="M35" s="302"/>
      <c r="N35" s="302"/>
      <c r="O35" s="39"/>
      <c r="P35" s="236" t="s">
        <v>1</v>
      </c>
      <c r="Q35" s="236"/>
      <c r="R35" s="236"/>
      <c r="S35" s="236"/>
      <c r="T35" s="236"/>
      <c r="U35" s="236"/>
      <c r="V35" s="236"/>
      <c r="W35" s="236"/>
      <c r="X35" s="236"/>
      <c r="Y35" s="236"/>
      <c r="Z35" s="236"/>
      <c r="AA35" s="277"/>
      <c r="AB35" s="277"/>
      <c r="AC35" s="277"/>
      <c r="AD35" s="39"/>
    </row>
    <row r="36" spans="1:32" s="15" customFormat="1" x14ac:dyDescent="0.25">
      <c r="A36" s="32"/>
      <c r="B36" s="205" t="s">
        <v>138</v>
      </c>
      <c r="C36" s="206"/>
      <c r="D36" s="206"/>
      <c r="E36" s="206"/>
      <c r="F36" s="206"/>
      <c r="G36" s="206"/>
      <c r="H36" s="206"/>
      <c r="I36" s="277"/>
      <c r="J36" s="277"/>
      <c r="K36" s="277"/>
      <c r="L36" s="302">
        <f>0.8*I36</f>
        <v>0</v>
      </c>
      <c r="M36" s="302"/>
      <c r="N36" s="302"/>
      <c r="O36" s="39"/>
      <c r="P36" s="236" t="s">
        <v>143</v>
      </c>
      <c r="Q36" s="236"/>
      <c r="R36" s="236"/>
      <c r="S36" s="236"/>
      <c r="T36" s="236"/>
      <c r="U36" s="236"/>
      <c r="V36" s="236"/>
      <c r="W36" s="236"/>
      <c r="X36" s="236"/>
      <c r="Y36" s="236"/>
      <c r="Z36" s="236"/>
      <c r="AA36" s="277"/>
      <c r="AB36" s="277"/>
      <c r="AC36" s="277"/>
      <c r="AD36" s="39"/>
      <c r="AF36" s="18"/>
    </row>
    <row r="37" spans="1:32" s="15" customFormat="1" x14ac:dyDescent="0.25">
      <c r="A37" s="32"/>
      <c r="B37" s="305" t="s">
        <v>166</v>
      </c>
      <c r="C37" s="306"/>
      <c r="D37" s="306"/>
      <c r="E37" s="306"/>
      <c r="F37" s="306"/>
      <c r="G37" s="306"/>
      <c r="H37" s="306"/>
      <c r="I37" s="306"/>
      <c r="J37" s="306"/>
      <c r="K37" s="306"/>
      <c r="L37" s="306"/>
      <c r="M37" s="306"/>
      <c r="N37" s="307"/>
      <c r="O37" s="39"/>
      <c r="P37" s="281" t="s">
        <v>144</v>
      </c>
      <c r="Q37" s="282"/>
      <c r="R37" s="282"/>
      <c r="S37" s="282"/>
      <c r="T37" s="282"/>
      <c r="U37" s="282"/>
      <c r="V37" s="282"/>
      <c r="W37" s="282"/>
      <c r="X37" s="282"/>
      <c r="Y37" s="282"/>
      <c r="Z37" s="283"/>
      <c r="AA37" s="277"/>
      <c r="AB37" s="277"/>
      <c r="AC37" s="277"/>
      <c r="AD37" s="39"/>
      <c r="AF37" s="18"/>
    </row>
    <row r="38" spans="1:32" s="15" customFormat="1" x14ac:dyDescent="0.25">
      <c r="A38" s="32"/>
      <c r="B38" s="311" t="s">
        <v>51</v>
      </c>
      <c r="C38" s="311"/>
      <c r="D38" s="311"/>
      <c r="E38" s="311"/>
      <c r="F38" s="311"/>
      <c r="G38" s="311"/>
      <c r="H38" s="311"/>
      <c r="I38" s="311"/>
      <c r="J38" s="311"/>
      <c r="K38" s="311"/>
      <c r="L38" s="229" t="s">
        <v>36</v>
      </c>
      <c r="M38" s="229"/>
      <c r="N38" s="229"/>
      <c r="O38" s="39"/>
      <c r="P38" s="236" t="s">
        <v>38</v>
      </c>
      <c r="Q38" s="236"/>
      <c r="R38" s="236"/>
      <c r="S38" s="236"/>
      <c r="T38" s="236"/>
      <c r="U38" s="236"/>
      <c r="V38" s="236"/>
      <c r="W38" s="236"/>
      <c r="X38" s="236"/>
      <c r="Y38" s="236"/>
      <c r="Z38" s="236"/>
      <c r="AA38" s="277"/>
      <c r="AB38" s="277"/>
      <c r="AC38" s="277"/>
      <c r="AD38" s="39"/>
      <c r="AF38" s="18"/>
    </row>
    <row r="39" spans="1:32" s="15" customFormat="1" x14ac:dyDescent="0.25">
      <c r="A39" s="32"/>
      <c r="B39" s="309"/>
      <c r="C39" s="309"/>
      <c r="D39" s="309"/>
      <c r="E39" s="309"/>
      <c r="F39" s="309"/>
      <c r="G39" s="309"/>
      <c r="H39" s="309"/>
      <c r="I39" s="309"/>
      <c r="J39" s="309"/>
      <c r="K39" s="309"/>
      <c r="L39" s="277"/>
      <c r="M39" s="277"/>
      <c r="N39" s="277"/>
      <c r="O39" s="39"/>
      <c r="P39" s="236" t="s">
        <v>32</v>
      </c>
      <c r="Q39" s="236"/>
      <c r="R39" s="236"/>
      <c r="S39" s="236"/>
      <c r="T39" s="236"/>
      <c r="U39" s="236"/>
      <c r="V39" s="236"/>
      <c r="W39" s="236"/>
      <c r="X39" s="236"/>
      <c r="Y39" s="236"/>
      <c r="Z39" s="236"/>
      <c r="AA39" s="277"/>
      <c r="AB39" s="277"/>
      <c r="AC39" s="277"/>
      <c r="AD39" s="39"/>
      <c r="AF39" s="18"/>
    </row>
    <row r="40" spans="1:32" s="15" customFormat="1" x14ac:dyDescent="0.25">
      <c r="A40" s="32"/>
      <c r="B40" s="309"/>
      <c r="C40" s="309"/>
      <c r="D40" s="309"/>
      <c r="E40" s="309"/>
      <c r="F40" s="309"/>
      <c r="G40" s="309"/>
      <c r="H40" s="309"/>
      <c r="I40" s="309"/>
      <c r="J40" s="309"/>
      <c r="K40" s="309"/>
      <c r="L40" s="277"/>
      <c r="M40" s="277"/>
      <c r="N40" s="277"/>
      <c r="O40" s="39"/>
      <c r="P40" s="236" t="s">
        <v>33</v>
      </c>
      <c r="Q40" s="236"/>
      <c r="R40" s="236"/>
      <c r="S40" s="236"/>
      <c r="T40" s="236"/>
      <c r="U40" s="236"/>
      <c r="V40" s="236"/>
      <c r="W40" s="236"/>
      <c r="X40" s="236"/>
      <c r="Y40" s="236"/>
      <c r="Z40" s="236"/>
      <c r="AA40" s="277"/>
      <c r="AB40" s="277"/>
      <c r="AC40" s="277"/>
      <c r="AD40" s="39"/>
      <c r="AF40" s="18"/>
    </row>
    <row r="41" spans="1:32" s="15" customFormat="1" x14ac:dyDescent="0.25">
      <c r="A41" s="32"/>
      <c r="B41" s="309"/>
      <c r="C41" s="309"/>
      <c r="D41" s="309"/>
      <c r="E41" s="309"/>
      <c r="F41" s="309"/>
      <c r="G41" s="309"/>
      <c r="H41" s="309"/>
      <c r="I41" s="309"/>
      <c r="J41" s="309"/>
      <c r="K41" s="309"/>
      <c r="L41" s="277"/>
      <c r="M41" s="277"/>
      <c r="N41" s="277"/>
      <c r="O41" s="39"/>
      <c r="P41" s="308" t="s">
        <v>191</v>
      </c>
      <c r="Q41" s="236"/>
      <c r="R41" s="236"/>
      <c r="S41" s="236"/>
      <c r="T41" s="236"/>
      <c r="U41" s="236"/>
      <c r="V41" s="236"/>
      <c r="W41" s="236"/>
      <c r="X41" s="236"/>
      <c r="Y41" s="236"/>
      <c r="Z41" s="236"/>
      <c r="AA41" s="277"/>
      <c r="AB41" s="277"/>
      <c r="AC41" s="277"/>
      <c r="AD41" s="39"/>
      <c r="AF41" s="18"/>
    </row>
    <row r="42" spans="1:32" s="15" customFormat="1" x14ac:dyDescent="0.25">
      <c r="A42" s="32"/>
      <c r="B42" s="309"/>
      <c r="C42" s="309"/>
      <c r="D42" s="309"/>
      <c r="E42" s="309"/>
      <c r="F42" s="309"/>
      <c r="G42" s="309"/>
      <c r="H42" s="309"/>
      <c r="I42" s="309"/>
      <c r="J42" s="309"/>
      <c r="K42" s="309"/>
      <c r="L42" s="277"/>
      <c r="M42" s="277"/>
      <c r="N42" s="277"/>
      <c r="O42" s="39"/>
      <c r="P42" s="310" t="s">
        <v>190</v>
      </c>
      <c r="Q42" s="310"/>
      <c r="R42" s="310"/>
      <c r="S42" s="310"/>
      <c r="T42" s="310"/>
      <c r="U42" s="310"/>
      <c r="V42" s="310"/>
      <c r="W42" s="310"/>
      <c r="X42" s="310"/>
      <c r="Y42" s="310"/>
      <c r="Z42" s="310"/>
      <c r="AA42" s="324">
        <f>SUM(AA33:AC40)</f>
        <v>0</v>
      </c>
      <c r="AB42" s="324"/>
      <c r="AC42" s="324"/>
      <c r="AD42" s="39"/>
      <c r="AF42" s="18"/>
    </row>
    <row r="43" spans="1:32" s="15" customFormat="1" x14ac:dyDescent="0.25">
      <c r="A43" s="18"/>
      <c r="B43" s="309"/>
      <c r="C43" s="309"/>
      <c r="D43" s="309"/>
      <c r="E43" s="309"/>
      <c r="F43" s="309"/>
      <c r="G43" s="309"/>
      <c r="H43" s="309"/>
      <c r="I43" s="309"/>
      <c r="J43" s="309"/>
      <c r="K43" s="309"/>
      <c r="L43" s="277"/>
      <c r="M43" s="277"/>
      <c r="N43" s="277"/>
      <c r="O43" s="39"/>
      <c r="P43" s="323" t="s">
        <v>186</v>
      </c>
      <c r="Q43" s="323"/>
      <c r="R43" s="323"/>
      <c r="S43" s="323"/>
      <c r="T43" s="323"/>
      <c r="U43" s="323"/>
      <c r="V43" s="323"/>
      <c r="W43" s="323"/>
      <c r="X43" s="323"/>
      <c r="Y43" s="323"/>
      <c r="Z43" s="323"/>
      <c r="AA43" s="303">
        <f>L35</f>
        <v>0</v>
      </c>
      <c r="AB43" s="304"/>
      <c r="AC43" s="304"/>
      <c r="AD43" s="39"/>
      <c r="AF43" s="18"/>
    </row>
    <row r="44" spans="1:32" s="15" customFormat="1" x14ac:dyDescent="0.25">
      <c r="A44" s="18"/>
      <c r="B44" s="39"/>
      <c r="C44" s="39"/>
      <c r="D44" s="39"/>
      <c r="E44" s="39"/>
      <c r="F44" s="39"/>
      <c r="G44" s="39"/>
      <c r="H44" s="39"/>
      <c r="I44" s="39"/>
      <c r="J44" s="39"/>
      <c r="K44" s="39"/>
      <c r="L44" s="39"/>
      <c r="M44" s="39"/>
      <c r="N44" s="39"/>
      <c r="O44" s="39"/>
      <c r="P44" s="323" t="s">
        <v>168</v>
      </c>
      <c r="Q44" s="323"/>
      <c r="R44" s="323"/>
      <c r="S44" s="323"/>
      <c r="T44" s="323"/>
      <c r="U44" s="323"/>
      <c r="V44" s="323"/>
      <c r="W44" s="323"/>
      <c r="X44" s="323"/>
      <c r="Y44" s="323"/>
      <c r="Z44" s="323"/>
      <c r="AA44" s="303">
        <f>L36</f>
        <v>0</v>
      </c>
      <c r="AB44" s="304"/>
      <c r="AC44" s="304"/>
      <c r="AD44" s="39"/>
      <c r="AF44" s="18"/>
    </row>
    <row r="45" spans="1:32" s="15" customFormat="1" x14ac:dyDescent="0.25">
      <c r="A45" s="18"/>
      <c r="B45" s="70"/>
      <c r="C45" s="70"/>
      <c r="D45" s="70"/>
      <c r="E45" s="70"/>
      <c r="F45" s="70"/>
      <c r="G45" s="70"/>
      <c r="H45" s="70"/>
      <c r="I45" s="70"/>
      <c r="J45" s="70"/>
      <c r="K45" s="65" t="s">
        <v>134</v>
      </c>
      <c r="L45" s="324">
        <f>L33+L35+L36+L39+L40+L41+L42+L43</f>
        <v>0</v>
      </c>
      <c r="M45" s="335"/>
      <c r="N45" s="335"/>
      <c r="Z45" s="71" t="s">
        <v>192</v>
      </c>
      <c r="AA45" s="324">
        <f>SUM(AA42:AA44)</f>
        <v>0</v>
      </c>
      <c r="AB45" s="324"/>
      <c r="AC45" s="324"/>
      <c r="AD45" s="39"/>
      <c r="AF45" s="18"/>
    </row>
    <row r="46" spans="1:32" s="15" customFormat="1" ht="14.45" customHeight="1" x14ac:dyDescent="0.25">
      <c r="A46" s="32"/>
      <c r="B46" s="39"/>
      <c r="C46" s="39"/>
      <c r="D46" s="39"/>
      <c r="E46" s="39"/>
      <c r="F46" s="39"/>
      <c r="G46" s="39"/>
      <c r="K46" s="187" t="s">
        <v>198</v>
      </c>
      <c r="L46" s="324">
        <f>AA45+AA41</f>
        <v>0</v>
      </c>
      <c r="M46" s="335"/>
      <c r="N46" s="335"/>
      <c r="O46" s="39"/>
      <c r="Q46" s="70"/>
      <c r="R46" s="70"/>
      <c r="S46" s="70"/>
      <c r="T46" s="72"/>
      <c r="U46" s="73"/>
      <c r="V46" s="73"/>
      <c r="W46" s="73"/>
      <c r="X46" s="84"/>
      <c r="Y46" s="75"/>
      <c r="Z46" s="76" t="s">
        <v>193</v>
      </c>
      <c r="AA46" s="357">
        <f>0.6*AA45</f>
        <v>0</v>
      </c>
      <c r="AB46" s="357"/>
      <c r="AC46" s="357"/>
      <c r="AD46" s="39"/>
      <c r="AF46" s="18"/>
    </row>
    <row r="47" spans="1:32" s="15" customFormat="1" ht="7.9" customHeight="1" x14ac:dyDescent="0.25">
      <c r="A47" s="32"/>
      <c r="B47" s="39"/>
      <c r="C47" s="39"/>
      <c r="D47" s="39"/>
      <c r="E47" s="39"/>
      <c r="F47" s="39"/>
      <c r="G47" s="39"/>
      <c r="O47" s="39"/>
      <c r="Q47" s="70"/>
      <c r="R47" s="70"/>
      <c r="S47" s="70"/>
      <c r="T47" s="72"/>
      <c r="U47" s="72"/>
      <c r="V47" s="72"/>
      <c r="W47" s="73"/>
      <c r="X47" s="74"/>
      <c r="Y47" s="75"/>
      <c r="Z47" s="75"/>
      <c r="AD47" s="39"/>
      <c r="AF47" s="18"/>
    </row>
    <row r="48" spans="1:32" s="15" customFormat="1" ht="15.75" x14ac:dyDescent="0.2">
      <c r="A48" s="32"/>
      <c r="B48" s="39"/>
      <c r="C48" s="39"/>
      <c r="D48" s="39"/>
      <c r="E48" s="39"/>
      <c r="F48" s="39"/>
      <c r="G48" s="39"/>
      <c r="K48" s="77" t="s">
        <v>39</v>
      </c>
      <c r="L48" s="328">
        <f>L46-L45</f>
        <v>0</v>
      </c>
      <c r="M48" s="329"/>
      <c r="N48" s="330"/>
      <c r="O48" s="39"/>
      <c r="S48" s="40"/>
      <c r="T48" s="23"/>
      <c r="U48" s="23"/>
      <c r="W48" s="119" t="s">
        <v>174</v>
      </c>
      <c r="X48" s="354">
        <f>ROUNDDOWN(IF(L48&lt;0,0,IF((IF(L48&gt;0,IF(AA45*0.6&gt;=100,AA45*0.6,0)))&gt;L48,L48,(IF(L48&gt;0,IF(AA45*0.6&gt;=100,AA45*0.6,0))))),0)</f>
        <v>0</v>
      </c>
      <c r="Y48" s="355"/>
      <c r="Z48" s="355"/>
      <c r="AA48" s="355"/>
      <c r="AB48" s="355"/>
      <c r="AC48" s="356"/>
      <c r="AD48" s="39"/>
      <c r="AF48" s="18"/>
    </row>
    <row r="49" spans="1:30" ht="17.45" customHeight="1" x14ac:dyDescent="0.25">
      <c r="A49" s="21"/>
      <c r="B49" s="23"/>
      <c r="C49" s="23"/>
      <c r="D49" s="23"/>
      <c r="E49" s="23"/>
      <c r="F49" s="23"/>
      <c r="G49" s="23"/>
      <c r="H49" s="23"/>
      <c r="I49" s="23"/>
      <c r="J49" s="23"/>
      <c r="K49" s="23"/>
      <c r="L49" s="23"/>
      <c r="M49" s="23"/>
      <c r="N49" s="23"/>
      <c r="O49" s="21"/>
      <c r="P49" s="23"/>
      <c r="Q49" s="23"/>
      <c r="R49" s="23"/>
      <c r="S49" s="23"/>
      <c r="T49" s="23"/>
      <c r="U49" s="23"/>
      <c r="V49" s="23"/>
      <c r="W49" s="23"/>
      <c r="X49" s="23"/>
      <c r="Y49" s="23"/>
      <c r="Z49" s="23"/>
      <c r="AA49" s="23"/>
      <c r="AB49" s="23"/>
      <c r="AC49" s="23"/>
      <c r="AD49" s="23"/>
    </row>
    <row r="50" spans="1:30" s="15" customFormat="1" ht="19.149999999999999" customHeight="1" x14ac:dyDescent="0.25">
      <c r="A50" s="32" t="s">
        <v>131</v>
      </c>
      <c r="B50" s="38" t="s">
        <v>175</v>
      </c>
      <c r="C50" s="32"/>
      <c r="D50" s="32"/>
      <c r="E50" s="32"/>
      <c r="F50" s="32"/>
      <c r="G50" s="32"/>
      <c r="H50" s="32"/>
      <c r="I50" s="32"/>
      <c r="J50" s="32"/>
      <c r="K50" s="32"/>
      <c r="L50" s="32"/>
      <c r="M50" s="32"/>
      <c r="N50" s="32"/>
      <c r="O50" s="39"/>
      <c r="P50" s="32"/>
      <c r="Q50" s="32"/>
      <c r="R50" s="32"/>
      <c r="S50" s="32"/>
      <c r="T50" s="32"/>
      <c r="U50" s="32"/>
      <c r="V50" s="32"/>
      <c r="W50" s="32"/>
      <c r="X50" s="32"/>
      <c r="Y50" s="32"/>
      <c r="Z50" s="32"/>
      <c r="AA50" s="32"/>
      <c r="AB50" s="32"/>
      <c r="AC50" s="39"/>
      <c r="AD50" s="39"/>
    </row>
    <row r="51" spans="1:30" s="15" customFormat="1" x14ac:dyDescent="0.25">
      <c r="A51" s="32"/>
      <c r="B51" s="333" t="s">
        <v>85</v>
      </c>
      <c r="C51" s="333"/>
      <c r="D51" s="333"/>
      <c r="E51" s="333"/>
      <c r="F51" s="284"/>
      <c r="G51" s="285"/>
      <c r="H51" s="285"/>
      <c r="I51" s="285"/>
      <c r="J51" s="285"/>
      <c r="K51" s="285"/>
      <c r="L51" s="285"/>
      <c r="M51" s="285"/>
      <c r="N51" s="286"/>
      <c r="O51" s="39"/>
      <c r="P51" s="333" t="s">
        <v>87</v>
      </c>
      <c r="Q51" s="333"/>
      <c r="R51" s="333"/>
      <c r="S51" s="333"/>
      <c r="T51" s="284"/>
      <c r="U51" s="285"/>
      <c r="V51" s="285"/>
      <c r="W51" s="285"/>
      <c r="X51" s="285"/>
      <c r="Y51" s="285"/>
      <c r="Z51" s="285"/>
      <c r="AA51" s="285"/>
      <c r="AB51" s="285"/>
      <c r="AC51" s="286"/>
      <c r="AD51" s="39"/>
    </row>
    <row r="52" spans="1:30" s="15" customFormat="1" x14ac:dyDescent="0.25">
      <c r="A52" s="32"/>
      <c r="B52" s="333" t="s">
        <v>86</v>
      </c>
      <c r="C52" s="333"/>
      <c r="D52" s="333"/>
      <c r="E52" s="333"/>
      <c r="F52" s="325"/>
      <c r="G52" s="326"/>
      <c r="H52" s="326"/>
      <c r="I52" s="326"/>
      <c r="J52" s="326"/>
      <c r="K52" s="326"/>
      <c r="L52" s="326"/>
      <c r="M52" s="326"/>
      <c r="N52" s="327"/>
      <c r="O52" s="39"/>
      <c r="P52" s="333" t="s">
        <v>88</v>
      </c>
      <c r="Q52" s="333"/>
      <c r="R52" s="333"/>
      <c r="S52" s="333"/>
      <c r="T52" s="284"/>
      <c r="U52" s="285"/>
      <c r="V52" s="285"/>
      <c r="W52" s="285"/>
      <c r="X52" s="285"/>
      <c r="Y52" s="285"/>
      <c r="Z52" s="285"/>
      <c r="AA52" s="285"/>
      <c r="AB52" s="285"/>
      <c r="AC52" s="286"/>
      <c r="AD52" s="39"/>
    </row>
    <row r="53" spans="1:30" ht="17.45" customHeight="1" x14ac:dyDescent="0.25">
      <c r="A53" s="21"/>
      <c r="B53" s="23"/>
      <c r="C53" s="23"/>
      <c r="D53" s="23"/>
      <c r="E53" s="23"/>
      <c r="F53" s="23"/>
      <c r="G53" s="23"/>
      <c r="H53" s="23"/>
      <c r="I53" s="23"/>
      <c r="J53" s="23"/>
      <c r="K53" s="23"/>
      <c r="L53" s="23"/>
      <c r="M53" s="23"/>
      <c r="N53" s="23"/>
      <c r="O53" s="19"/>
      <c r="P53" s="23"/>
      <c r="Q53" s="23"/>
      <c r="R53" s="23"/>
      <c r="S53" s="23"/>
      <c r="T53" s="23"/>
      <c r="U53" s="23"/>
      <c r="V53" s="23"/>
      <c r="W53" s="23"/>
      <c r="X53" s="23"/>
      <c r="Y53" s="23"/>
      <c r="Z53" s="23"/>
      <c r="AA53" s="23"/>
      <c r="AB53" s="23"/>
      <c r="AC53" s="23"/>
      <c r="AD53" s="23"/>
    </row>
    <row r="54" spans="1:30" ht="17.45" customHeight="1" x14ac:dyDescent="0.25">
      <c r="A54" s="21"/>
      <c r="B54" s="358" t="s">
        <v>90</v>
      </c>
      <c r="C54" s="359"/>
      <c r="D54" s="359"/>
      <c r="E54" s="359"/>
      <c r="F54" s="359"/>
      <c r="G54" s="359"/>
      <c r="H54" s="359"/>
      <c r="I54" s="359"/>
      <c r="J54" s="359"/>
      <c r="K54" s="359"/>
      <c r="L54" s="359"/>
      <c r="M54" s="360"/>
      <c r="N54" s="25"/>
      <c r="O54" s="165" t="s">
        <v>127</v>
      </c>
      <c r="P54" s="166"/>
      <c r="Q54" s="166"/>
      <c r="R54" s="166"/>
      <c r="S54" s="166"/>
      <c r="T54" s="166"/>
      <c r="U54" s="166"/>
      <c r="V54" s="166"/>
      <c r="W54" s="166"/>
      <c r="X54" s="167"/>
      <c r="Y54" s="180"/>
      <c r="Z54" s="361" t="s">
        <v>99</v>
      </c>
      <c r="AA54" s="361"/>
      <c r="AB54" s="361"/>
      <c r="AC54" s="361"/>
      <c r="AD54" s="22"/>
    </row>
    <row r="55" spans="1:30" ht="32.450000000000003" customHeight="1" x14ac:dyDescent="0.25">
      <c r="A55" s="26" t="s">
        <v>140</v>
      </c>
      <c r="B55" s="317" t="s">
        <v>206</v>
      </c>
      <c r="C55" s="318"/>
      <c r="D55" s="318"/>
      <c r="E55" s="318"/>
      <c r="F55" s="318"/>
      <c r="G55" s="318"/>
      <c r="H55" s="318"/>
      <c r="I55" s="318"/>
      <c r="J55" s="318"/>
      <c r="K55" s="318"/>
      <c r="L55" s="318"/>
      <c r="M55" s="157" t="b">
        <v>0</v>
      </c>
      <c r="N55" s="27" t="s">
        <v>151</v>
      </c>
      <c r="O55" s="317" t="s">
        <v>128</v>
      </c>
      <c r="P55" s="318"/>
      <c r="Q55" s="318"/>
      <c r="R55" s="318"/>
      <c r="S55" s="318"/>
      <c r="T55" s="318"/>
      <c r="U55" s="318"/>
      <c r="V55" s="318"/>
      <c r="W55" s="318"/>
      <c r="X55" s="318"/>
      <c r="Y55" s="157" t="b">
        <v>0</v>
      </c>
      <c r="Z55" s="338" t="str">
        <f>IF(AND(H4&lt;&gt;0,AA4&lt;&gt;0,H6&lt;&gt;0,Y6&lt;&gt;0,I8&lt;&gt;0,AB12=TRUE,AB13=FALSE,K26&lt;=12,K21&gt;=61,X48&gt;200,F51&lt;&gt;0,F52&lt;&gt;0,AG51,Y55=TRUE,Y56=TRUE,Y57=TRUE,Y58=TRUE,Y59=TRUE,X64=TRUE,T12&gt;=1)=TRUE,"Der Antrag ist vollständig und nach erster Prüfung korrekt!","Der Antrag ist nicht vollständig bzw. nicht förderfähig!")</f>
        <v>Der Antrag ist nicht vollständig bzw. nicht förderfähig!</v>
      </c>
      <c r="AA55" s="339"/>
      <c r="AB55" s="339"/>
      <c r="AC55" s="340"/>
      <c r="AD55" s="28"/>
    </row>
    <row r="56" spans="1:30" s="30" customFormat="1" ht="18.600000000000001" customHeight="1" x14ac:dyDescent="0.2">
      <c r="A56" s="26" t="s">
        <v>148</v>
      </c>
      <c r="B56" s="319" t="s">
        <v>141</v>
      </c>
      <c r="C56" s="320"/>
      <c r="D56" s="320"/>
      <c r="E56" s="320"/>
      <c r="F56" s="320"/>
      <c r="G56" s="320"/>
      <c r="H56" s="320"/>
      <c r="I56" s="320"/>
      <c r="J56" s="320"/>
      <c r="K56" s="320"/>
      <c r="L56" s="320"/>
      <c r="M56" s="157" t="b">
        <v>0</v>
      </c>
      <c r="N56" s="27" t="s">
        <v>152</v>
      </c>
      <c r="O56" s="168" t="s">
        <v>221</v>
      </c>
      <c r="P56" s="169"/>
      <c r="Q56" s="170"/>
      <c r="R56" s="170"/>
      <c r="S56" s="170"/>
      <c r="T56" s="170"/>
      <c r="U56" s="170"/>
      <c r="V56" s="170"/>
      <c r="W56" s="170"/>
      <c r="X56" s="171"/>
      <c r="Y56" s="181" t="b">
        <v>0</v>
      </c>
      <c r="Z56" s="341"/>
      <c r="AA56" s="342"/>
      <c r="AB56" s="342"/>
      <c r="AC56" s="343"/>
      <c r="AD56" s="29"/>
    </row>
    <row r="57" spans="1:30" s="30" customFormat="1" ht="38.450000000000003" customHeight="1" x14ac:dyDescent="0.25">
      <c r="A57" s="26" t="s">
        <v>149</v>
      </c>
      <c r="B57" s="317" t="s">
        <v>142</v>
      </c>
      <c r="C57" s="318"/>
      <c r="D57" s="318"/>
      <c r="E57" s="318"/>
      <c r="F57" s="318"/>
      <c r="G57" s="318"/>
      <c r="H57" s="318"/>
      <c r="I57" s="318"/>
      <c r="J57" s="318"/>
      <c r="K57" s="318"/>
      <c r="L57" s="318"/>
      <c r="M57" s="157" t="b">
        <v>0</v>
      </c>
      <c r="N57" s="31" t="s">
        <v>153</v>
      </c>
      <c r="O57" s="158" t="s">
        <v>129</v>
      </c>
      <c r="P57" s="172"/>
      <c r="Q57" s="173"/>
      <c r="R57" s="173"/>
      <c r="S57" s="173"/>
      <c r="T57" s="173"/>
      <c r="U57" s="173"/>
      <c r="V57" s="173"/>
      <c r="W57" s="173"/>
      <c r="X57" s="174"/>
      <c r="Y57" s="182" t="b">
        <v>0</v>
      </c>
      <c r="Z57" s="341"/>
      <c r="AA57" s="342"/>
      <c r="AB57" s="342"/>
      <c r="AC57" s="343"/>
      <c r="AD57" s="29"/>
    </row>
    <row r="58" spans="1:30" ht="21" customHeight="1" x14ac:dyDescent="0.25">
      <c r="A58" s="32" t="s">
        <v>150</v>
      </c>
      <c r="B58" s="158" t="s">
        <v>220</v>
      </c>
      <c r="C58" s="159"/>
      <c r="D58" s="159"/>
      <c r="E58" s="159"/>
      <c r="F58" s="159"/>
      <c r="G58" s="159"/>
      <c r="H58" s="159"/>
      <c r="I58" s="159"/>
      <c r="J58" s="159"/>
      <c r="K58" s="159"/>
      <c r="L58" s="160"/>
      <c r="M58" s="157" t="b">
        <v>0</v>
      </c>
      <c r="N58" s="27" t="s">
        <v>154</v>
      </c>
      <c r="O58" s="168" t="s">
        <v>130</v>
      </c>
      <c r="P58" s="172"/>
      <c r="Q58" s="173"/>
      <c r="R58" s="173"/>
      <c r="S58" s="173"/>
      <c r="T58" s="173"/>
      <c r="U58" s="173"/>
      <c r="V58" s="173"/>
      <c r="W58" s="173"/>
      <c r="X58" s="174"/>
      <c r="Y58" s="157" t="b">
        <v>0</v>
      </c>
      <c r="Z58" s="341"/>
      <c r="AA58" s="342"/>
      <c r="AB58" s="342"/>
      <c r="AC58" s="343"/>
      <c r="AD58" s="28"/>
    </row>
    <row r="59" spans="1:30" s="30" customFormat="1" ht="19.899999999999999" customHeight="1" x14ac:dyDescent="0.25">
      <c r="A59" s="26"/>
      <c r="B59" s="161"/>
      <c r="C59" s="162"/>
      <c r="D59" s="162"/>
      <c r="E59" s="162"/>
      <c r="F59" s="162"/>
      <c r="G59" s="162"/>
      <c r="H59" s="162"/>
      <c r="I59" s="162"/>
      <c r="J59" s="162"/>
      <c r="K59" s="162"/>
      <c r="L59" s="163"/>
      <c r="M59" s="164"/>
      <c r="N59" s="33" t="s">
        <v>155</v>
      </c>
      <c r="O59" s="161" t="s">
        <v>183</v>
      </c>
      <c r="P59" s="175"/>
      <c r="Q59" s="162"/>
      <c r="R59" s="162"/>
      <c r="S59" s="162"/>
      <c r="T59" s="162"/>
      <c r="U59" s="162"/>
      <c r="V59" s="162"/>
      <c r="W59" s="162"/>
      <c r="X59" s="163"/>
      <c r="Y59" s="183" t="b">
        <v>0</v>
      </c>
      <c r="Z59" s="344"/>
      <c r="AA59" s="345"/>
      <c r="AB59" s="345"/>
      <c r="AC59" s="346"/>
      <c r="AD59" s="29"/>
    </row>
    <row r="61" spans="1:30" s="15" customFormat="1" ht="241.9" customHeight="1" x14ac:dyDescent="0.25">
      <c r="A61" s="18"/>
      <c r="B61" s="362" t="s">
        <v>172</v>
      </c>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row>
    <row r="62" spans="1:30" s="15" customFormat="1" ht="15" customHeight="1" x14ac:dyDescent="0.25">
      <c r="A62" s="1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row>
    <row r="63" spans="1:30" s="15" customFormat="1" ht="15" customHeight="1" x14ac:dyDescent="0.25">
      <c r="A63" s="18"/>
      <c r="B63" s="331" t="s">
        <v>223</v>
      </c>
      <c r="C63" s="331"/>
      <c r="D63" s="331"/>
      <c r="E63" s="331"/>
      <c r="F63" s="332" t="s">
        <v>224</v>
      </c>
      <c r="G63" s="332"/>
      <c r="H63" s="332"/>
      <c r="I63" s="332"/>
      <c r="J63" s="332"/>
      <c r="K63" s="332"/>
      <c r="L63" s="332"/>
      <c r="M63" s="332"/>
      <c r="N63" s="332"/>
      <c r="O63" s="209"/>
      <c r="P63" s="209"/>
      <c r="Q63" s="209"/>
      <c r="R63" s="209"/>
      <c r="S63" s="209"/>
      <c r="T63" s="208"/>
      <c r="U63" s="208"/>
      <c r="V63" s="208"/>
      <c r="W63" s="208"/>
      <c r="X63" s="208"/>
      <c r="Y63" s="208"/>
      <c r="Z63" s="208"/>
      <c r="AA63" s="208"/>
      <c r="AB63" s="208"/>
      <c r="AC63" s="208"/>
    </row>
    <row r="64" spans="1:30" ht="27" customHeight="1" x14ac:dyDescent="0.25">
      <c r="A64" s="112"/>
      <c r="B64" s="334" t="s">
        <v>225</v>
      </c>
      <c r="C64" s="334"/>
      <c r="D64" s="334"/>
      <c r="E64" s="334"/>
      <c r="F64" s="334"/>
      <c r="G64" s="334"/>
      <c r="H64" s="334"/>
      <c r="I64" s="334"/>
      <c r="J64" s="334"/>
      <c r="K64" s="334"/>
      <c r="L64" s="334"/>
      <c r="M64" s="334"/>
      <c r="N64" s="334"/>
      <c r="O64" s="334"/>
      <c r="P64" s="334"/>
      <c r="Q64" s="334"/>
      <c r="R64" s="334"/>
      <c r="S64" s="334"/>
      <c r="T64" s="334"/>
      <c r="U64" s="334"/>
      <c r="V64" s="334"/>
      <c r="W64" s="334"/>
      <c r="X64" s="213" t="b">
        <v>0</v>
      </c>
      <c r="Y64" s="210"/>
      <c r="Z64" s="211"/>
      <c r="AA64" s="212" t="b">
        <v>0</v>
      </c>
      <c r="AB64" s="211"/>
      <c r="AC64" s="211"/>
    </row>
    <row r="65" spans="1:38" ht="40.15" customHeight="1" x14ac:dyDescent="0.25">
      <c r="A65" s="112"/>
      <c r="B65" s="207"/>
      <c r="C65" s="207"/>
      <c r="D65" s="207"/>
      <c r="E65" s="207"/>
      <c r="F65" s="207"/>
      <c r="G65" s="207"/>
      <c r="H65" s="207"/>
      <c r="I65" s="207"/>
      <c r="J65" s="207"/>
      <c r="K65" s="208"/>
      <c r="L65" s="207"/>
      <c r="M65" s="207"/>
      <c r="N65" s="207"/>
      <c r="O65" s="207"/>
      <c r="P65" s="207"/>
      <c r="Q65" s="207"/>
      <c r="R65" s="207"/>
      <c r="S65" s="207"/>
      <c r="T65" s="207"/>
      <c r="U65" s="207"/>
      <c r="V65" s="207"/>
      <c r="W65" s="207"/>
      <c r="X65" s="207"/>
      <c r="Y65" s="207"/>
      <c r="Z65" s="207"/>
      <c r="AA65" s="207"/>
      <c r="AB65" s="207"/>
      <c r="AC65" s="207"/>
    </row>
    <row r="66" spans="1:38" x14ac:dyDescent="0.25">
      <c r="B66" s="336"/>
      <c r="C66" s="336"/>
      <c r="D66" s="336"/>
      <c r="E66" s="336"/>
      <c r="F66" s="336"/>
      <c r="G66" s="336"/>
      <c r="H66" s="336"/>
      <c r="I66" s="336"/>
      <c r="J66" s="336"/>
      <c r="L66" s="336"/>
      <c r="M66" s="336"/>
      <c r="N66" s="336"/>
      <c r="O66" s="336"/>
      <c r="P66" s="336"/>
      <c r="Q66" s="336"/>
      <c r="R66" s="336"/>
      <c r="S66" s="336"/>
      <c r="T66" s="336"/>
      <c r="U66" s="336"/>
      <c r="V66" s="336"/>
      <c r="W66" s="336"/>
      <c r="X66" s="336"/>
      <c r="Y66" s="336"/>
      <c r="Z66" s="336"/>
      <c r="AA66" s="336"/>
      <c r="AB66" s="336"/>
      <c r="AC66" s="336"/>
    </row>
    <row r="67" spans="1:38" x14ac:dyDescent="0.25">
      <c r="B67" s="14" t="s">
        <v>103</v>
      </c>
      <c r="L67" s="14" t="s">
        <v>171</v>
      </c>
    </row>
    <row r="68" spans="1:38" ht="30" customHeight="1" x14ac:dyDescent="0.25">
      <c r="A68" s="112"/>
      <c r="AE68" s="14" t="s">
        <v>107</v>
      </c>
      <c r="AG68" s="17"/>
      <c r="AH68" s="17"/>
    </row>
    <row r="69" spans="1:38" s="15" customFormat="1" x14ac:dyDescent="0.25">
      <c r="A69" s="18"/>
      <c r="B69" s="337" t="s">
        <v>119</v>
      </c>
      <c r="C69" s="337"/>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121"/>
    </row>
    <row r="70" spans="1:38" s="41" customFormat="1" ht="5.0999999999999996" customHeight="1" thickBot="1" x14ac:dyDescent="0.3">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47"/>
    </row>
    <row r="71" spans="1:38" ht="30" customHeight="1" x14ac:dyDescent="0.25">
      <c r="B71" s="131"/>
      <c r="C71" s="132" t="s">
        <v>100</v>
      </c>
      <c r="D71" s="133"/>
      <c r="E71" s="133"/>
      <c r="F71" s="133"/>
      <c r="G71" s="133"/>
      <c r="H71" s="133"/>
      <c r="I71" s="133"/>
      <c r="J71" s="133"/>
      <c r="K71" s="134"/>
      <c r="L71" s="238"/>
      <c r="M71" s="239"/>
      <c r="N71" s="239"/>
      <c r="O71" s="239"/>
      <c r="P71" s="240"/>
      <c r="Q71" s="134"/>
      <c r="R71" s="135"/>
      <c r="S71" s="315" t="s">
        <v>176</v>
      </c>
      <c r="T71" s="315"/>
      <c r="U71" s="315"/>
      <c r="V71" s="315"/>
      <c r="W71" s="315"/>
      <c r="X71" s="315"/>
      <c r="Y71" s="315"/>
      <c r="Z71" s="315"/>
      <c r="AA71" s="315"/>
      <c r="AB71" s="315"/>
      <c r="AC71" s="316"/>
      <c r="AD71" s="34"/>
      <c r="AE71" s="34"/>
      <c r="AF71" s="34"/>
      <c r="AG71" s="34"/>
      <c r="AH71" s="34"/>
      <c r="AI71" s="34"/>
      <c r="AJ71" s="34"/>
      <c r="AK71" s="34"/>
      <c r="AL71" s="34"/>
    </row>
    <row r="72" spans="1:38" ht="30" customHeight="1" x14ac:dyDescent="0.25">
      <c r="B72" s="136"/>
      <c r="C72" s="16" t="s">
        <v>101</v>
      </c>
      <c r="D72" s="114"/>
      <c r="E72" s="113"/>
      <c r="F72" s="113"/>
      <c r="G72" s="113"/>
      <c r="H72" s="113"/>
      <c r="I72" s="113"/>
      <c r="J72" s="113"/>
      <c r="K72" s="15"/>
      <c r="L72" s="241" t="s">
        <v>106</v>
      </c>
      <c r="M72" s="242" t="s">
        <v>106</v>
      </c>
      <c r="N72" s="242"/>
      <c r="O72" s="242"/>
      <c r="P72" s="243"/>
      <c r="Q72" s="15"/>
      <c r="S72" s="230"/>
      <c r="T72" s="231"/>
      <c r="U72" s="231"/>
      <c r="V72" s="231"/>
      <c r="W72" s="231"/>
      <c r="X72" s="231"/>
      <c r="Y72" s="231"/>
      <c r="Z72" s="231"/>
      <c r="AA72" s="231"/>
      <c r="AB72" s="232"/>
      <c r="AC72" s="147"/>
      <c r="AG72" s="17"/>
      <c r="AH72" s="17"/>
    </row>
    <row r="73" spans="1:38" ht="30" customHeight="1" x14ac:dyDescent="0.25">
      <c r="B73" s="136"/>
      <c r="C73" s="114" t="s">
        <v>192</v>
      </c>
      <c r="D73" s="122"/>
      <c r="E73" s="122"/>
      <c r="F73" s="122"/>
      <c r="G73" s="122"/>
      <c r="H73" s="122"/>
      <c r="I73" s="122"/>
      <c r="J73" s="15"/>
      <c r="K73" s="15"/>
      <c r="L73" s="244"/>
      <c r="M73" s="242"/>
      <c r="N73" s="242"/>
      <c r="O73" s="242"/>
      <c r="P73" s="243"/>
      <c r="Q73" s="15"/>
      <c r="S73" s="233"/>
      <c r="T73" s="234"/>
      <c r="U73" s="234"/>
      <c r="V73" s="234"/>
      <c r="W73" s="234"/>
      <c r="X73" s="234"/>
      <c r="Y73" s="234"/>
      <c r="Z73" s="234"/>
      <c r="AA73" s="234"/>
      <c r="AB73" s="235"/>
      <c r="AC73" s="146"/>
      <c r="AG73" s="17"/>
      <c r="AH73" s="17"/>
    </row>
    <row r="74" spans="1:38" ht="30" customHeight="1" x14ac:dyDescent="0.25">
      <c r="B74" s="136"/>
      <c r="C74" s="114" t="s">
        <v>39</v>
      </c>
      <c r="D74" s="122"/>
      <c r="E74" s="122"/>
      <c r="F74" s="122"/>
      <c r="G74" s="122"/>
      <c r="H74" s="122"/>
      <c r="I74" s="122"/>
      <c r="J74" s="15"/>
      <c r="K74" s="15"/>
      <c r="L74" s="244"/>
      <c r="M74" s="242"/>
      <c r="N74" s="242"/>
      <c r="O74" s="242"/>
      <c r="P74" s="243"/>
      <c r="Q74" s="15"/>
      <c r="S74" s="32"/>
      <c r="T74" s="32"/>
      <c r="U74" s="32"/>
      <c r="V74" s="32"/>
      <c r="W74" s="32"/>
      <c r="X74" s="32"/>
      <c r="Y74" s="32"/>
      <c r="Z74" s="32"/>
      <c r="AA74" s="32"/>
      <c r="AB74" s="115" t="s">
        <v>102</v>
      </c>
      <c r="AC74" s="137"/>
      <c r="AG74" s="17"/>
      <c r="AH74" s="17"/>
    </row>
    <row r="75" spans="1:38" ht="30" customHeight="1" x14ac:dyDescent="0.25">
      <c r="B75" s="136"/>
      <c r="C75" s="114" t="s">
        <v>196</v>
      </c>
      <c r="D75" s="122"/>
      <c r="E75" s="122"/>
      <c r="F75" s="122"/>
      <c r="G75" s="122"/>
      <c r="H75" s="122"/>
      <c r="I75" s="122"/>
      <c r="J75" s="15"/>
      <c r="K75" s="15"/>
      <c r="L75" s="244"/>
      <c r="M75" s="242"/>
      <c r="N75" s="242"/>
      <c r="O75" s="242"/>
      <c r="P75" s="243"/>
      <c r="Q75" s="15"/>
      <c r="S75" s="32"/>
      <c r="T75" s="32"/>
      <c r="U75" s="32"/>
      <c r="V75" s="32"/>
      <c r="AC75" s="138"/>
      <c r="AG75" s="17"/>
      <c r="AH75" s="17"/>
    </row>
    <row r="76" spans="1:38" ht="30" customHeight="1" x14ac:dyDescent="0.25">
      <c r="B76" s="139"/>
      <c r="C76" s="113"/>
      <c r="D76" s="113"/>
      <c r="E76" s="113"/>
      <c r="F76" s="113"/>
      <c r="G76" s="113"/>
      <c r="H76" s="113"/>
      <c r="I76" s="113"/>
      <c r="J76" s="18"/>
      <c r="K76" s="18"/>
      <c r="L76" s="18"/>
      <c r="M76" s="35"/>
      <c r="N76" s="35"/>
      <c r="O76" s="18"/>
      <c r="P76" s="18"/>
      <c r="Q76" s="18"/>
      <c r="S76" s="32"/>
      <c r="T76" s="32"/>
      <c r="U76" s="32"/>
      <c r="V76" s="32"/>
      <c r="W76" s="115"/>
      <c r="X76" s="115"/>
      <c r="Y76" s="115"/>
      <c r="Z76" s="115"/>
      <c r="AA76" s="115"/>
      <c r="AB76" s="115"/>
      <c r="AC76" s="140"/>
      <c r="AG76" s="17"/>
      <c r="AH76" s="17"/>
    </row>
    <row r="77" spans="1:38" x14ac:dyDescent="0.25">
      <c r="B77" s="136"/>
      <c r="R77" s="22"/>
      <c r="S77" s="36"/>
      <c r="T77" s="36"/>
      <c r="U77" s="37"/>
      <c r="V77" s="22"/>
      <c r="W77" s="36"/>
      <c r="X77" s="36"/>
      <c r="Y77" s="36"/>
      <c r="Z77" s="36"/>
      <c r="AA77" s="36"/>
      <c r="AB77" s="36"/>
      <c r="AC77" s="138"/>
      <c r="AG77" s="20"/>
      <c r="AH77" s="20"/>
    </row>
    <row r="78" spans="1:38" x14ac:dyDescent="0.25">
      <c r="B78" s="136"/>
      <c r="C78" s="14" t="s">
        <v>105</v>
      </c>
      <c r="S78" s="22" t="s">
        <v>103</v>
      </c>
      <c r="U78" s="23"/>
      <c r="W78" s="22" t="s">
        <v>104</v>
      </c>
      <c r="X78" s="22"/>
      <c r="Y78" s="22"/>
      <c r="Z78" s="22"/>
      <c r="AA78" s="22"/>
      <c r="AB78" s="22"/>
      <c r="AC78" s="138"/>
      <c r="AG78" s="20"/>
      <c r="AH78" s="20"/>
    </row>
    <row r="79" spans="1:38" x14ac:dyDescent="0.25">
      <c r="B79" s="141"/>
      <c r="C79" s="123"/>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5"/>
      <c r="AC79" s="142"/>
      <c r="AG79" s="20"/>
      <c r="AH79" s="20"/>
    </row>
    <row r="80" spans="1:38" x14ac:dyDescent="0.25">
      <c r="B80" s="141"/>
      <c r="C80" s="126"/>
      <c r="D80" s="17"/>
      <c r="E80" s="17"/>
      <c r="F80" s="17"/>
      <c r="G80" s="17"/>
      <c r="H80" s="17"/>
      <c r="I80" s="17"/>
      <c r="J80" s="17"/>
      <c r="K80" s="17"/>
      <c r="L80" s="17"/>
      <c r="M80" s="17"/>
      <c r="N80" s="17"/>
      <c r="O80" s="17"/>
      <c r="P80" s="17"/>
      <c r="Q80" s="17"/>
      <c r="R80" s="17"/>
      <c r="S80" s="17"/>
      <c r="T80" s="17"/>
      <c r="U80" s="17"/>
      <c r="V80" s="17"/>
      <c r="W80" s="17"/>
      <c r="X80" s="17"/>
      <c r="Y80" s="17"/>
      <c r="Z80" s="17"/>
      <c r="AA80" s="17"/>
      <c r="AB80" s="127"/>
      <c r="AC80" s="142"/>
      <c r="AG80" s="20"/>
      <c r="AH80" s="20"/>
    </row>
    <row r="81" spans="1:34" x14ac:dyDescent="0.25">
      <c r="B81" s="141"/>
      <c r="C81" s="126"/>
      <c r="D81" s="17"/>
      <c r="E81" s="17"/>
      <c r="F81" s="17"/>
      <c r="G81" s="17"/>
      <c r="H81" s="17"/>
      <c r="I81" s="17"/>
      <c r="J81" s="17"/>
      <c r="K81" s="17"/>
      <c r="L81" s="17"/>
      <c r="M81" s="17"/>
      <c r="N81" s="17"/>
      <c r="O81" s="17"/>
      <c r="P81" s="17"/>
      <c r="Q81" s="17"/>
      <c r="R81" s="17"/>
      <c r="S81" s="17"/>
      <c r="T81" s="17"/>
      <c r="U81" s="17"/>
      <c r="V81" s="17"/>
      <c r="W81" s="17"/>
      <c r="X81" s="17"/>
      <c r="Y81" s="17"/>
      <c r="Z81" s="17"/>
      <c r="AA81" s="17"/>
      <c r="AB81" s="127"/>
      <c r="AC81" s="142"/>
      <c r="AG81" s="20"/>
      <c r="AH81" s="20"/>
    </row>
    <row r="82" spans="1:34" x14ac:dyDescent="0.25">
      <c r="B82" s="141"/>
      <c r="C82" s="126"/>
      <c r="D82" s="17"/>
      <c r="E82" s="17"/>
      <c r="F82" s="17"/>
      <c r="G82" s="17"/>
      <c r="H82" s="17"/>
      <c r="I82" s="17"/>
      <c r="J82" s="17"/>
      <c r="K82" s="17"/>
      <c r="L82" s="17"/>
      <c r="M82" s="17"/>
      <c r="N82" s="17"/>
      <c r="O82" s="17"/>
      <c r="P82" s="17"/>
      <c r="Q82" s="17"/>
      <c r="R82" s="17"/>
      <c r="S82" s="17"/>
      <c r="T82" s="17"/>
      <c r="U82" s="17"/>
      <c r="V82" s="17"/>
      <c r="W82" s="17"/>
      <c r="X82" s="17"/>
      <c r="Y82" s="17"/>
      <c r="Z82" s="17"/>
      <c r="AA82" s="17"/>
      <c r="AB82" s="127"/>
      <c r="AC82" s="142"/>
      <c r="AG82" s="20"/>
      <c r="AH82" s="20"/>
    </row>
    <row r="83" spans="1:34" x14ac:dyDescent="0.25">
      <c r="A83" s="112"/>
      <c r="B83" s="141"/>
      <c r="C83" s="126"/>
      <c r="D83" s="17"/>
      <c r="E83" s="17"/>
      <c r="F83" s="17"/>
      <c r="G83" s="17"/>
      <c r="H83" s="17"/>
      <c r="I83" s="17"/>
      <c r="J83" s="17"/>
      <c r="K83" s="17"/>
      <c r="L83" s="17"/>
      <c r="M83" s="17"/>
      <c r="N83" s="17"/>
      <c r="O83" s="17"/>
      <c r="P83" s="17"/>
      <c r="Q83" s="17"/>
      <c r="R83" s="17"/>
      <c r="S83" s="17"/>
      <c r="T83" s="17"/>
      <c r="U83" s="17"/>
      <c r="V83" s="17"/>
      <c r="W83" s="17"/>
      <c r="X83" s="17"/>
      <c r="Y83" s="17"/>
      <c r="Z83" s="17"/>
      <c r="AA83" s="17"/>
      <c r="AB83" s="127"/>
      <c r="AC83" s="142"/>
      <c r="AG83" s="112"/>
      <c r="AH83" s="112"/>
    </row>
    <row r="84" spans="1:34" x14ac:dyDescent="0.25">
      <c r="A84" s="112"/>
      <c r="B84" s="141"/>
      <c r="C84" s="126"/>
      <c r="D84" s="17"/>
      <c r="E84" s="17"/>
      <c r="F84" s="17"/>
      <c r="G84" s="17"/>
      <c r="H84" s="17"/>
      <c r="I84" s="17"/>
      <c r="J84" s="17"/>
      <c r="K84" s="17"/>
      <c r="L84" s="17"/>
      <c r="M84" s="17"/>
      <c r="N84" s="17"/>
      <c r="O84" s="17"/>
      <c r="P84" s="17"/>
      <c r="Q84" s="17"/>
      <c r="R84" s="17"/>
      <c r="S84" s="17"/>
      <c r="T84" s="17"/>
      <c r="U84" s="17"/>
      <c r="V84" s="17"/>
      <c r="W84" s="17"/>
      <c r="X84" s="17"/>
      <c r="Y84" s="17"/>
      <c r="Z84" s="17"/>
      <c r="AA84" s="17"/>
      <c r="AB84" s="127"/>
      <c r="AC84" s="142"/>
      <c r="AG84" s="112"/>
      <c r="AH84" s="112"/>
    </row>
    <row r="85" spans="1:34" x14ac:dyDescent="0.25">
      <c r="A85" s="112"/>
      <c r="B85" s="141"/>
      <c r="C85" s="126"/>
      <c r="D85" s="17"/>
      <c r="E85" s="17"/>
      <c r="F85" s="17"/>
      <c r="G85" s="17"/>
      <c r="H85" s="17"/>
      <c r="I85" s="17"/>
      <c r="J85" s="17"/>
      <c r="K85" s="17"/>
      <c r="L85" s="17"/>
      <c r="M85" s="17"/>
      <c r="N85" s="17"/>
      <c r="O85" s="17"/>
      <c r="P85" s="17"/>
      <c r="Q85" s="17"/>
      <c r="R85" s="17"/>
      <c r="S85" s="17"/>
      <c r="T85" s="17"/>
      <c r="U85" s="17"/>
      <c r="V85" s="17"/>
      <c r="W85" s="17"/>
      <c r="X85" s="17"/>
      <c r="Y85" s="17"/>
      <c r="Z85" s="17"/>
      <c r="AA85" s="17"/>
      <c r="AB85" s="127"/>
      <c r="AC85" s="142"/>
      <c r="AG85" s="112"/>
      <c r="AH85" s="112"/>
    </row>
    <row r="86" spans="1:34" x14ac:dyDescent="0.25">
      <c r="A86" s="112"/>
      <c r="B86" s="141"/>
      <c r="C86" s="126"/>
      <c r="D86" s="17"/>
      <c r="E86" s="17"/>
      <c r="F86" s="17"/>
      <c r="G86" s="17"/>
      <c r="H86" s="17"/>
      <c r="I86" s="17"/>
      <c r="J86" s="17"/>
      <c r="K86" s="17"/>
      <c r="L86" s="17"/>
      <c r="M86" s="17"/>
      <c r="N86" s="17"/>
      <c r="O86" s="17"/>
      <c r="P86" s="17"/>
      <c r="Q86" s="17"/>
      <c r="R86" s="17"/>
      <c r="S86" s="17"/>
      <c r="T86" s="17"/>
      <c r="U86" s="17"/>
      <c r="V86" s="17"/>
      <c r="W86" s="17"/>
      <c r="X86" s="17"/>
      <c r="Y86" s="17"/>
      <c r="Z86" s="17"/>
      <c r="AA86" s="17"/>
      <c r="AB86" s="127"/>
      <c r="AC86" s="142"/>
      <c r="AG86" s="112"/>
      <c r="AH86" s="112"/>
    </row>
    <row r="87" spans="1:34" x14ac:dyDescent="0.25">
      <c r="B87" s="141"/>
      <c r="C87" s="126"/>
      <c r="D87" s="17"/>
      <c r="E87" s="17"/>
      <c r="F87" s="17"/>
      <c r="G87" s="17"/>
      <c r="H87" s="17"/>
      <c r="I87" s="17"/>
      <c r="J87" s="17"/>
      <c r="K87" s="17"/>
      <c r="L87" s="17"/>
      <c r="M87" s="17"/>
      <c r="N87" s="17"/>
      <c r="O87" s="17"/>
      <c r="P87" s="17"/>
      <c r="Q87" s="17"/>
      <c r="R87" s="17"/>
      <c r="S87" s="17"/>
      <c r="T87" s="17"/>
      <c r="U87" s="17"/>
      <c r="V87" s="17"/>
      <c r="W87" s="17"/>
      <c r="X87" s="17"/>
      <c r="Y87" s="17"/>
      <c r="Z87" s="17"/>
      <c r="AA87" s="17"/>
      <c r="AB87" s="127"/>
      <c r="AC87" s="142"/>
      <c r="AG87" s="20"/>
      <c r="AH87" s="20"/>
    </row>
    <row r="88" spans="1:34" x14ac:dyDescent="0.25">
      <c r="B88" s="141"/>
      <c r="C88" s="126"/>
      <c r="D88" s="17"/>
      <c r="E88" s="17"/>
      <c r="F88" s="17"/>
      <c r="G88" s="17"/>
      <c r="H88" s="17"/>
      <c r="I88" s="17"/>
      <c r="J88" s="17"/>
      <c r="K88" s="17"/>
      <c r="L88" s="17"/>
      <c r="M88" s="17"/>
      <c r="N88" s="17"/>
      <c r="O88" s="17"/>
      <c r="P88" s="17"/>
      <c r="Q88" s="17"/>
      <c r="R88" s="17"/>
      <c r="S88" s="17"/>
      <c r="T88" s="17"/>
      <c r="U88" s="17"/>
      <c r="V88" s="17"/>
      <c r="W88" s="17"/>
      <c r="X88" s="17"/>
      <c r="Y88" s="17"/>
      <c r="Z88" s="17"/>
      <c r="AA88" s="17"/>
      <c r="AB88" s="127"/>
      <c r="AC88" s="142"/>
      <c r="AG88" s="20"/>
      <c r="AH88" s="20"/>
    </row>
    <row r="89" spans="1:34" x14ac:dyDescent="0.25">
      <c r="B89" s="141"/>
      <c r="C89" s="126"/>
      <c r="D89" s="17"/>
      <c r="E89" s="17"/>
      <c r="F89" s="17"/>
      <c r="G89" s="17"/>
      <c r="H89" s="17"/>
      <c r="I89" s="17"/>
      <c r="J89" s="17"/>
      <c r="K89" s="17"/>
      <c r="L89" s="17"/>
      <c r="M89" s="17"/>
      <c r="N89" s="17"/>
      <c r="O89" s="17"/>
      <c r="P89" s="17"/>
      <c r="Q89" s="17"/>
      <c r="R89" s="17"/>
      <c r="S89" s="17"/>
      <c r="T89" s="17"/>
      <c r="U89" s="17"/>
      <c r="V89" s="17"/>
      <c r="W89" s="17"/>
      <c r="X89" s="17"/>
      <c r="Y89" s="17"/>
      <c r="Z89" s="17"/>
      <c r="AA89" s="17"/>
      <c r="AB89" s="127"/>
      <c r="AC89" s="142"/>
      <c r="AG89" s="20"/>
      <c r="AH89" s="20"/>
    </row>
    <row r="90" spans="1:34" x14ac:dyDescent="0.25">
      <c r="B90" s="141"/>
      <c r="C90" s="126"/>
      <c r="D90" s="17"/>
      <c r="E90" s="17"/>
      <c r="F90" s="17"/>
      <c r="G90" s="17"/>
      <c r="H90" s="17"/>
      <c r="I90" s="17"/>
      <c r="J90" s="17"/>
      <c r="K90" s="17"/>
      <c r="L90" s="17"/>
      <c r="M90" s="17"/>
      <c r="N90" s="17"/>
      <c r="O90" s="17"/>
      <c r="P90" s="17"/>
      <c r="Q90" s="17"/>
      <c r="R90" s="17"/>
      <c r="S90" s="17"/>
      <c r="T90" s="17"/>
      <c r="U90" s="17"/>
      <c r="V90" s="17"/>
      <c r="W90" s="17"/>
      <c r="X90" s="17"/>
      <c r="Y90" s="17"/>
      <c r="Z90" s="17"/>
      <c r="AA90" s="17"/>
      <c r="AB90" s="127"/>
      <c r="AC90" s="142"/>
      <c r="AG90" s="20"/>
      <c r="AH90" s="20"/>
    </row>
    <row r="91" spans="1:34" x14ac:dyDescent="0.25">
      <c r="B91" s="141"/>
      <c r="C91" s="126"/>
      <c r="D91" s="17"/>
      <c r="E91" s="17"/>
      <c r="F91" s="17"/>
      <c r="G91" s="17"/>
      <c r="H91" s="17"/>
      <c r="I91" s="17"/>
      <c r="J91" s="17"/>
      <c r="K91" s="17"/>
      <c r="L91" s="17"/>
      <c r="M91" s="17"/>
      <c r="N91" s="17"/>
      <c r="O91" s="17"/>
      <c r="P91" s="17"/>
      <c r="Q91" s="17"/>
      <c r="R91" s="17"/>
      <c r="S91" s="17"/>
      <c r="T91" s="17"/>
      <c r="U91" s="17"/>
      <c r="V91" s="17"/>
      <c r="W91" s="17"/>
      <c r="X91" s="17"/>
      <c r="Y91" s="17"/>
      <c r="Z91" s="17"/>
      <c r="AA91" s="17"/>
      <c r="AB91" s="127"/>
      <c r="AC91" s="142"/>
      <c r="AG91" s="20"/>
      <c r="AH91" s="20"/>
    </row>
    <row r="92" spans="1:34" x14ac:dyDescent="0.25">
      <c r="B92" s="141"/>
      <c r="C92" s="126"/>
      <c r="D92" s="17"/>
      <c r="E92" s="17"/>
      <c r="F92" s="17"/>
      <c r="G92" s="17"/>
      <c r="H92" s="17"/>
      <c r="I92" s="17"/>
      <c r="J92" s="17"/>
      <c r="K92" s="17"/>
      <c r="L92" s="17"/>
      <c r="M92" s="17"/>
      <c r="N92" s="17"/>
      <c r="O92" s="17"/>
      <c r="P92" s="17"/>
      <c r="Q92" s="17"/>
      <c r="R92" s="17"/>
      <c r="S92" s="17"/>
      <c r="T92" s="17"/>
      <c r="U92" s="17"/>
      <c r="V92" s="17"/>
      <c r="W92" s="17"/>
      <c r="X92" s="17"/>
      <c r="Y92" s="17"/>
      <c r="Z92" s="17"/>
      <c r="AA92" s="17"/>
      <c r="AB92" s="127"/>
      <c r="AC92" s="142"/>
      <c r="AG92" s="20"/>
      <c r="AH92" s="20"/>
    </row>
    <row r="93" spans="1:34" x14ac:dyDescent="0.25">
      <c r="B93" s="141"/>
      <c r="C93" s="128"/>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30"/>
      <c r="AC93" s="142"/>
      <c r="AG93" s="20"/>
      <c r="AH93" s="20"/>
    </row>
    <row r="94" spans="1:34" ht="25.15" customHeight="1" thickBot="1" x14ac:dyDescent="0.3">
      <c r="A94" s="112"/>
      <c r="B94" s="143"/>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5"/>
    </row>
    <row r="95" spans="1:34" x14ac:dyDescent="0.25">
      <c r="A95" s="112"/>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48"/>
    </row>
  </sheetData>
  <sheetProtection algorithmName="SHA-512" hashValue="vF0FOHsLt9bQr7y9tVQxVpf24rKz4uUtaYAvKrB0nKkpqOm4AxfFYIwOXmJgCooZS6f3MCzYs8b4l87GR0VeRg==" saltValue="4afEy2ZWQ/UDbal0wDDJOw==" spinCount="100000" sheet="1" objects="1" scenarios="1"/>
  <mergeCells count="145">
    <mergeCell ref="B64:W64"/>
    <mergeCell ref="L46:N46"/>
    <mergeCell ref="B66:J66"/>
    <mergeCell ref="L66:AC66"/>
    <mergeCell ref="H6:Q6"/>
    <mergeCell ref="B69:AC69"/>
    <mergeCell ref="Z55:AC59"/>
    <mergeCell ref="V12:AA13"/>
    <mergeCell ref="P30:W30"/>
    <mergeCell ref="P44:Z44"/>
    <mergeCell ref="P39:Z39"/>
    <mergeCell ref="AA39:AC39"/>
    <mergeCell ref="B43:K43"/>
    <mergeCell ref="B52:E52"/>
    <mergeCell ref="B51:E51"/>
    <mergeCell ref="X48:AC48"/>
    <mergeCell ref="L43:N43"/>
    <mergeCell ref="AA46:AC46"/>
    <mergeCell ref="L45:N45"/>
    <mergeCell ref="P51:S51"/>
    <mergeCell ref="B54:M54"/>
    <mergeCell ref="Z54:AC54"/>
    <mergeCell ref="B61:AC61"/>
    <mergeCell ref="B40:K40"/>
    <mergeCell ref="H5:Q5"/>
    <mergeCell ref="AA5:AC5"/>
    <mergeCell ref="S71:AC71"/>
    <mergeCell ref="P40:Z40"/>
    <mergeCell ref="AA43:AC43"/>
    <mergeCell ref="B55:L55"/>
    <mergeCell ref="B57:L57"/>
    <mergeCell ref="B56:L56"/>
    <mergeCell ref="I35:K35"/>
    <mergeCell ref="P43:Z43"/>
    <mergeCell ref="AA36:AC36"/>
    <mergeCell ref="AA42:AC42"/>
    <mergeCell ref="AA45:AC45"/>
    <mergeCell ref="AA41:AC41"/>
    <mergeCell ref="AA37:AC37"/>
    <mergeCell ref="AA38:AC38"/>
    <mergeCell ref="F51:N51"/>
    <mergeCell ref="F52:N52"/>
    <mergeCell ref="L48:N48"/>
    <mergeCell ref="O55:X55"/>
    <mergeCell ref="B63:E63"/>
    <mergeCell ref="F63:N63"/>
    <mergeCell ref="P52:S52"/>
    <mergeCell ref="AA40:AC40"/>
    <mergeCell ref="L36:N36"/>
    <mergeCell ref="P36:Z36"/>
    <mergeCell ref="L35:N35"/>
    <mergeCell ref="L40:N40"/>
    <mergeCell ref="P35:Z35"/>
    <mergeCell ref="P37:Z37"/>
    <mergeCell ref="AA44:AC44"/>
    <mergeCell ref="B37:N37"/>
    <mergeCell ref="P41:Z41"/>
    <mergeCell ref="P38:Z38"/>
    <mergeCell ref="B42:K42"/>
    <mergeCell ref="B41:K41"/>
    <mergeCell ref="B39:K39"/>
    <mergeCell ref="P42:Z42"/>
    <mergeCell ref="L41:N41"/>
    <mergeCell ref="L39:N39"/>
    <mergeCell ref="I36:K36"/>
    <mergeCell ref="L42:N42"/>
    <mergeCell ref="B38:K38"/>
    <mergeCell ref="T51:AC51"/>
    <mergeCell ref="T52:AC52"/>
    <mergeCell ref="Z16:AA16"/>
    <mergeCell ref="K17:L17"/>
    <mergeCell ref="K20:L20"/>
    <mergeCell ref="P34:Z34"/>
    <mergeCell ref="P33:Z33"/>
    <mergeCell ref="B32:K32"/>
    <mergeCell ref="P25:Y25"/>
    <mergeCell ref="AA33:AC33"/>
    <mergeCell ref="AA34:AC34"/>
    <mergeCell ref="B21:J21"/>
    <mergeCell ref="K21:N21"/>
    <mergeCell ref="B34:K34"/>
    <mergeCell ref="B33:K33"/>
    <mergeCell ref="AB30:AC30"/>
    <mergeCell ref="L34:N34"/>
    <mergeCell ref="L33:N33"/>
    <mergeCell ref="B26:J28"/>
    <mergeCell ref="K26:N28"/>
    <mergeCell ref="P32:Z32"/>
    <mergeCell ref="K15:L15"/>
    <mergeCell ref="K16:L16"/>
    <mergeCell ref="P15:Y15"/>
    <mergeCell ref="AA35:AC35"/>
    <mergeCell ref="K24:L24"/>
    <mergeCell ref="K25:L25"/>
    <mergeCell ref="P29:U29"/>
    <mergeCell ref="X29:AA29"/>
    <mergeCell ref="P24:Y24"/>
    <mergeCell ref="P20:Y20"/>
    <mergeCell ref="Z25:AA25"/>
    <mergeCell ref="P28:AC28"/>
    <mergeCell ref="L32:N32"/>
    <mergeCell ref="AA32:AC32"/>
    <mergeCell ref="P26:Y26"/>
    <mergeCell ref="Z26:AA26"/>
    <mergeCell ref="Z17:AA17"/>
    <mergeCell ref="P17:Y17"/>
    <mergeCell ref="AB29:AC29"/>
    <mergeCell ref="L74:P74"/>
    <mergeCell ref="L75:P75"/>
    <mergeCell ref="A1:AD1"/>
    <mergeCell ref="A2:AD2"/>
    <mergeCell ref="AB8:AB10"/>
    <mergeCell ref="AA4:AC4"/>
    <mergeCell ref="I12:L12"/>
    <mergeCell ref="I13:L13"/>
    <mergeCell ref="T12:U12"/>
    <mergeCell ref="T13:U13"/>
    <mergeCell ref="H4:Q4"/>
    <mergeCell ref="I9:AA9"/>
    <mergeCell ref="I8:AA8"/>
    <mergeCell ref="I10:AA10"/>
    <mergeCell ref="P16:Y16"/>
    <mergeCell ref="B16:J16"/>
    <mergeCell ref="B15:J15"/>
    <mergeCell ref="Y6:AC6"/>
    <mergeCell ref="K19:L19"/>
    <mergeCell ref="B19:J19"/>
    <mergeCell ref="Z15:AA15"/>
    <mergeCell ref="S72:AB73"/>
    <mergeCell ref="B17:J17"/>
    <mergeCell ref="K18:L18"/>
    <mergeCell ref="Z18:AA18"/>
    <mergeCell ref="L71:P71"/>
    <mergeCell ref="L72:P72"/>
    <mergeCell ref="L73:P73"/>
    <mergeCell ref="B24:J25"/>
    <mergeCell ref="Z21:AA21"/>
    <mergeCell ref="Z20:AA20"/>
    <mergeCell ref="Z19:AA19"/>
    <mergeCell ref="B20:J20"/>
    <mergeCell ref="B18:J18"/>
    <mergeCell ref="V29:W29"/>
    <mergeCell ref="Z24:AA24"/>
    <mergeCell ref="B35:H35"/>
    <mergeCell ref="L38:N38"/>
  </mergeCells>
  <conditionalFormatting sqref="Z55">
    <cfRule type="iconSet" priority="14">
      <iconSet iconSet="3TrafficLights2">
        <cfvo type="percent" val="0"/>
        <cfvo type="percent" val="33"/>
        <cfvo type="percent" val="67"/>
      </iconSet>
    </cfRule>
  </conditionalFormatting>
  <conditionalFormatting sqref="Z55">
    <cfRule type="containsText" dxfId="6" priority="12" operator="containsText" text="Der Antrag ist nicht vollständig bzw. nicht förderfähig!">
      <formula>NOT(ISERROR(SEARCH("Der Antrag ist nicht vollständig bzw. nicht förderfähig!",Z55)))</formula>
    </cfRule>
    <cfRule type="containsText" dxfId="5" priority="13" operator="containsText" text="Der Antrag ist vollständig und nach erster Prüfung korrekt!">
      <formula>NOT(ISERROR(SEARCH("Der Antrag ist vollständig und nach erster Prüfung korrekt!",Z55)))</formula>
    </cfRule>
  </conditionalFormatting>
  <conditionalFormatting sqref="L48:N48">
    <cfRule type="cellIs" dxfId="4" priority="10" operator="lessThan">
      <formula>0</formula>
    </cfRule>
  </conditionalFormatting>
  <conditionalFormatting sqref="F52:N52">
    <cfRule type="cellIs" dxfId="3" priority="8" operator="equal">
      <formula>0</formula>
    </cfRule>
  </conditionalFormatting>
  <conditionalFormatting sqref="V29:W29 AB29:AC30">
    <cfRule type="cellIs" dxfId="2" priority="4" operator="equal">
      <formula>1</formula>
    </cfRule>
  </conditionalFormatting>
  <conditionalFormatting sqref="X48">
    <cfRule type="cellIs" dxfId="1" priority="3" operator="equal">
      <formula>0</formula>
    </cfRule>
  </conditionalFormatting>
  <conditionalFormatting sqref="X48:AC48">
    <cfRule type="cellIs" dxfId="0" priority="2" operator="lessThan">
      <formula>100</formula>
    </cfRule>
  </conditionalFormatting>
  <dataValidations xWindow="807" yWindow="582" count="4">
    <dataValidation type="list" allowBlank="1" showInputMessage="1" showErrorMessage="1" sqref="I8:AA10">
      <formula1>Themenschwerpunkte</formula1>
    </dataValidation>
    <dataValidation type="textLength" operator="equal" allowBlank="1" showInputMessage="1" showErrorMessage="1" error="hast du vielleicht eine Zahl vergessen? " sqref="F52:N52">
      <formula1>22</formula1>
    </dataValidation>
    <dataValidation type="textLength" allowBlank="1" showInputMessage="1" showErrorMessage="1" sqref="F51:N51">
      <formula1>3</formula1>
      <formula2>43</formula2>
    </dataValidation>
    <dataValidation allowBlank="1" showInputMessage="1" showErrorMessage="1" prompt="Zuwendungsfähig sind nur die Ausgaben, die für Teilnehmende aus Bayern anfallen." sqref="AA33:AC34 AA36:AC40"/>
  </dataValidations>
  <hyperlinks>
    <hyperlink ref="O63" r:id="rId1" location="c3698" display="Datenschutz"/>
    <hyperlink ref="B63:E63" r:id="rId2" location="c3698" tooltip="Link zur Homepage des Bezirksjugendrings Mittelfranken" display="Datenschutz"/>
  </hyperlinks>
  <pageMargins left="0.35433070866141736" right="0.27559055118110237" top="0.9055118110236221" bottom="0.31496062992125984" header="0.19685039370078741" footer="0.19685039370078741"/>
  <pageSetup paperSize="9" scale="81" orientation="portrait" r:id="rId3"/>
  <headerFooter>
    <oddHeader>&amp;L
&amp;"Roboto,Standard"Bearbeitungsnummer des 
Bezirksjugendrings Mittelfranken:&amp;C
&amp;"Roboto,Standard"&amp;24JBM gr.TNK   .........................&amp;R&amp;G</oddHeader>
    <oddFooter>&amp;C&amp;"Roboto,Standard"&amp;10Bezirksjugendring Mittelfranken, Gleißbühlstraße 7, 90402 Nürnberg&amp;R&amp;"Roboto,Standard"Seite &amp;P von 2</oddFooter>
  </headerFooter>
  <rowBreaks count="1" manualBreakCount="1">
    <brk id="59" max="29" man="1"/>
  </rowBreaks>
  <ignoredErrors>
    <ignoredError sqref="T13 AC8:AC10 L35 AA43"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200025</xdr:colOff>
                    <xdr:row>10</xdr:row>
                    <xdr:rowOff>47625</xdr:rowOff>
                  </from>
                  <to>
                    <xdr:col>28</xdr:col>
                    <xdr:colOff>85725</xdr:colOff>
                    <xdr:row>12</xdr:row>
                    <xdr:rowOff>9525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200025</xdr:colOff>
                    <xdr:row>12</xdr:row>
                    <xdr:rowOff>0</xdr:rowOff>
                  </from>
                  <to>
                    <xdr:col>28</xdr:col>
                    <xdr:colOff>104775</xdr:colOff>
                    <xdr:row>13</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38100</xdr:colOff>
                    <xdr:row>54</xdr:row>
                    <xdr:rowOff>390525</xdr:rowOff>
                  </from>
                  <to>
                    <xdr:col>25</xdr:col>
                    <xdr:colOff>9525</xdr:colOff>
                    <xdr:row>55</xdr:row>
                    <xdr:rowOff>190500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38100</xdr:colOff>
                    <xdr:row>53</xdr:row>
                    <xdr:rowOff>209550</xdr:rowOff>
                  </from>
                  <to>
                    <xdr:col>25</xdr:col>
                    <xdr:colOff>9525</xdr:colOff>
                    <xdr:row>54</xdr:row>
                    <xdr:rowOff>190500</xdr:rowOff>
                  </to>
                </anchor>
              </controlPr>
            </control>
          </mc:Choice>
        </mc:AlternateContent>
        <mc:AlternateContent xmlns:mc="http://schemas.openxmlformats.org/markup-compatibility/2006">
          <mc:Choice Requires="x14">
            <control shapeId="14374" r:id="rId11" name="Check Box 10278">
              <controlPr defaultSize="0" autoFill="0" autoLine="0" autoPict="0">
                <anchor moveWithCells="1">
                  <from>
                    <xdr:col>24</xdr:col>
                    <xdr:colOff>38100</xdr:colOff>
                    <xdr:row>56</xdr:row>
                    <xdr:rowOff>447675</xdr:rowOff>
                  </from>
                  <to>
                    <xdr:col>25</xdr:col>
                    <xdr:colOff>9525</xdr:colOff>
                    <xdr:row>57</xdr:row>
                    <xdr:rowOff>171450</xdr:rowOff>
                  </to>
                </anchor>
              </controlPr>
            </control>
          </mc:Choice>
        </mc:AlternateContent>
        <mc:AlternateContent xmlns:mc="http://schemas.openxmlformats.org/markup-compatibility/2006">
          <mc:Choice Requires="x14">
            <control shapeId="14375" r:id="rId12" name="Check Box 10279">
              <controlPr defaultSize="0" autoFill="0" autoLine="0" autoPict="0">
                <anchor moveWithCells="1">
                  <from>
                    <xdr:col>24</xdr:col>
                    <xdr:colOff>38100</xdr:colOff>
                    <xdr:row>56</xdr:row>
                    <xdr:rowOff>114300</xdr:rowOff>
                  </from>
                  <to>
                    <xdr:col>25</xdr:col>
                    <xdr:colOff>9525</xdr:colOff>
                    <xdr:row>56</xdr:row>
                    <xdr:rowOff>323850</xdr:rowOff>
                  </to>
                </anchor>
              </controlPr>
            </control>
          </mc:Choice>
        </mc:AlternateContent>
        <mc:AlternateContent xmlns:mc="http://schemas.openxmlformats.org/markup-compatibility/2006">
          <mc:Choice Requires="x14">
            <control shapeId="14383" r:id="rId13" name="Check Box 10287">
              <controlPr defaultSize="0" autoFill="0" autoLine="0" autoPict="0">
                <anchor moveWithCells="1">
                  <from>
                    <xdr:col>12</xdr:col>
                    <xdr:colOff>38100</xdr:colOff>
                    <xdr:row>57</xdr:row>
                    <xdr:rowOff>19050</xdr:rowOff>
                  </from>
                  <to>
                    <xdr:col>12</xdr:col>
                    <xdr:colOff>238125</xdr:colOff>
                    <xdr:row>57</xdr:row>
                    <xdr:rowOff>228600</xdr:rowOff>
                  </to>
                </anchor>
              </controlPr>
            </control>
          </mc:Choice>
        </mc:AlternateContent>
        <mc:AlternateContent xmlns:mc="http://schemas.openxmlformats.org/markup-compatibility/2006">
          <mc:Choice Requires="x14">
            <control shapeId="14384" r:id="rId14" name="Check Box 10288">
              <controlPr defaultSize="0" autoFill="0" autoLine="0" autoPict="0">
                <anchor moveWithCells="1">
                  <from>
                    <xdr:col>12</xdr:col>
                    <xdr:colOff>28575</xdr:colOff>
                    <xdr:row>54</xdr:row>
                    <xdr:rowOff>371475</xdr:rowOff>
                  </from>
                  <to>
                    <xdr:col>12</xdr:col>
                    <xdr:colOff>257175</xdr:colOff>
                    <xdr:row>55</xdr:row>
                    <xdr:rowOff>171450</xdr:rowOff>
                  </to>
                </anchor>
              </controlPr>
            </control>
          </mc:Choice>
        </mc:AlternateContent>
        <mc:AlternateContent xmlns:mc="http://schemas.openxmlformats.org/markup-compatibility/2006">
          <mc:Choice Requires="x14">
            <control shapeId="14387" r:id="rId15" name="Check Box 10291">
              <controlPr defaultSize="0" autoFill="0" autoLine="0" autoPict="0">
                <anchor moveWithCells="1">
                  <from>
                    <xdr:col>12</xdr:col>
                    <xdr:colOff>28575</xdr:colOff>
                    <xdr:row>55</xdr:row>
                    <xdr:rowOff>228600</xdr:rowOff>
                  </from>
                  <to>
                    <xdr:col>12</xdr:col>
                    <xdr:colOff>238125</xdr:colOff>
                    <xdr:row>56</xdr:row>
                    <xdr:rowOff>209550</xdr:rowOff>
                  </to>
                </anchor>
              </controlPr>
            </control>
          </mc:Choice>
        </mc:AlternateContent>
        <mc:AlternateContent xmlns:mc="http://schemas.openxmlformats.org/markup-compatibility/2006">
          <mc:Choice Requires="x14">
            <control shapeId="14441" r:id="rId16" name="Check Box 10345">
              <controlPr defaultSize="0" autoFill="0" autoLine="0" autoPict="0">
                <anchor moveWithCells="1">
                  <from>
                    <xdr:col>24</xdr:col>
                    <xdr:colOff>38100</xdr:colOff>
                    <xdr:row>57</xdr:row>
                    <xdr:rowOff>238125</xdr:rowOff>
                  </from>
                  <to>
                    <xdr:col>25</xdr:col>
                    <xdr:colOff>9525</xdr:colOff>
                    <xdr:row>58</xdr:row>
                    <xdr:rowOff>171450</xdr:rowOff>
                  </to>
                </anchor>
              </controlPr>
            </control>
          </mc:Choice>
        </mc:AlternateContent>
        <mc:AlternateContent xmlns:mc="http://schemas.openxmlformats.org/markup-compatibility/2006">
          <mc:Choice Requires="x14">
            <control shapeId="14455" r:id="rId17" name="Check Box 10359">
              <controlPr locked="0" defaultSize="0" autoFill="0" autoLine="0" autoPict="0">
                <anchor moveWithCells="1">
                  <from>
                    <xdr:col>23</xdr:col>
                    <xdr:colOff>47625</xdr:colOff>
                    <xdr:row>63</xdr:row>
                    <xdr:rowOff>9525</xdr:rowOff>
                  </from>
                  <to>
                    <xdr:col>23</xdr:col>
                    <xdr:colOff>428625</xdr:colOff>
                    <xdr:row>63</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F890"/>
  </sheetPr>
  <dimension ref="A1:AI54"/>
  <sheetViews>
    <sheetView showGridLines="0" showZeros="0" zoomScaleNormal="100" zoomScaleSheetLayoutView="115" zoomScalePageLayoutView="115" workbookViewId="0">
      <selection activeCell="Z36" sqref="Z36:AD36"/>
    </sheetView>
  </sheetViews>
  <sheetFormatPr baseColWidth="10" defaultColWidth="11.42578125" defaultRowHeight="15" x14ac:dyDescent="0.25"/>
  <cols>
    <col min="1" max="1" width="2.85546875" style="42" customWidth="1"/>
    <col min="2" max="2" width="4.28515625" style="41" customWidth="1"/>
    <col min="3" max="7" width="3.140625" style="41" customWidth="1"/>
    <col min="8" max="8" width="11.7109375" style="41" customWidth="1"/>
    <col min="9" max="9" width="4.28515625" style="41" customWidth="1"/>
    <col min="10" max="13" width="3.140625" style="41" customWidth="1"/>
    <col min="14" max="15" width="3.28515625" style="41" customWidth="1"/>
    <col min="16" max="16" width="2.140625" style="41" customWidth="1"/>
    <col min="17" max="25" width="3.28515625" style="41" customWidth="1"/>
    <col min="26" max="26" width="6.28515625" style="41" customWidth="1"/>
    <col min="27" max="30" width="4.28515625" style="41" customWidth="1"/>
    <col min="31" max="31" width="2.85546875" style="41" customWidth="1"/>
    <col min="32" max="16384" width="11.42578125" style="41"/>
  </cols>
  <sheetData>
    <row r="1" spans="1:30" ht="36.75" customHeight="1" x14ac:dyDescent="0.3">
      <c r="A1" s="250" t="s">
        <v>188</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row>
    <row r="2" spans="1:30" s="14" customFormat="1" ht="20.45" customHeight="1" x14ac:dyDescent="0.25">
      <c r="A2" s="251" t="s">
        <v>173</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row>
    <row r="3" spans="1:30" x14ac:dyDescent="0.2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s="54" customFormat="1" x14ac:dyDescent="0.25">
      <c r="A4" s="179"/>
      <c r="B4" s="179" t="s">
        <v>123</v>
      </c>
      <c r="H4" s="384">
        <f>'Antrag_JBM gr. TNK'!H4:Q4</f>
        <v>0</v>
      </c>
      <c r="I4" s="385"/>
      <c r="J4" s="385"/>
      <c r="K4" s="385"/>
      <c r="L4" s="385"/>
      <c r="M4" s="385"/>
      <c r="N4" s="385"/>
      <c r="O4" s="385"/>
      <c r="P4" s="385"/>
      <c r="Q4" s="385"/>
      <c r="R4" s="386"/>
      <c r="T4" s="179" t="s">
        <v>165</v>
      </c>
      <c r="AA4" s="395">
        <f>'Antrag_JBM gr. TNK'!AA4</f>
        <v>0</v>
      </c>
      <c r="AB4" s="396"/>
      <c r="AC4" s="396"/>
      <c r="AD4" s="397"/>
    </row>
    <row r="5" spans="1:30" s="15" customFormat="1" x14ac:dyDescent="0.25">
      <c r="A5" s="18"/>
      <c r="B5" s="15" t="s">
        <v>139</v>
      </c>
      <c r="H5" s="79"/>
      <c r="I5" s="389">
        <f>'Antrag_JBM gr. TNK'!H5</f>
        <v>0</v>
      </c>
      <c r="J5" s="390"/>
      <c r="K5" s="390"/>
      <c r="L5" s="390"/>
      <c r="M5" s="390"/>
      <c r="N5" s="390"/>
      <c r="O5" s="390"/>
      <c r="P5" s="390"/>
      <c r="Q5" s="390"/>
      <c r="R5" s="391"/>
      <c r="S5" s="63"/>
      <c r="T5" s="179" t="s">
        <v>147</v>
      </c>
      <c r="U5" s="54"/>
      <c r="AA5" s="395">
        <f>'Antrag_JBM gr. TNK'!AA5</f>
        <v>0</v>
      </c>
      <c r="AB5" s="396"/>
      <c r="AC5" s="396"/>
      <c r="AD5" s="397"/>
    </row>
    <row r="6" spans="1:30" s="54" customFormat="1" x14ac:dyDescent="0.25">
      <c r="A6" s="179"/>
      <c r="B6" s="179" t="s">
        <v>164</v>
      </c>
      <c r="H6" s="179"/>
      <c r="I6" s="392">
        <f>'Antrag_JBM gr. TNK'!H6:Q6</f>
        <v>0</v>
      </c>
      <c r="J6" s="393"/>
      <c r="K6" s="393"/>
      <c r="L6" s="393"/>
      <c r="M6" s="393"/>
      <c r="N6" s="393"/>
      <c r="O6" s="393"/>
      <c r="P6" s="393"/>
      <c r="Q6" s="393"/>
      <c r="R6" s="394"/>
      <c r="T6" s="179" t="s">
        <v>167</v>
      </c>
      <c r="Z6" s="395">
        <f>'Antrag_JBM gr. TNK'!Y6</f>
        <v>0</v>
      </c>
      <c r="AA6" s="396"/>
      <c r="AB6" s="396"/>
      <c r="AC6" s="396"/>
      <c r="AD6" s="397"/>
    </row>
    <row r="7" spans="1:30" ht="4.5" customHeight="1" x14ac:dyDescent="0.25"/>
    <row r="8" spans="1:30" x14ac:dyDescent="0.25">
      <c r="B8" s="54" t="s">
        <v>204</v>
      </c>
      <c r="C8" s="43"/>
      <c r="D8" s="43"/>
      <c r="E8" s="43"/>
      <c r="F8" s="43"/>
      <c r="G8" s="43"/>
      <c r="H8" s="43"/>
      <c r="I8" s="403">
        <f>'Antrag_JBM gr. TNK'!I12:L12</f>
        <v>0</v>
      </c>
      <c r="J8" s="404"/>
      <c r="K8" s="404"/>
      <c r="L8" s="405"/>
      <c r="M8" s="44"/>
      <c r="N8" s="406" t="s">
        <v>156</v>
      </c>
      <c r="O8" s="406"/>
      <c r="P8" s="406"/>
      <c r="Q8" s="406"/>
      <c r="R8" s="406"/>
      <c r="S8" s="407"/>
      <c r="T8" s="408">
        <f>'Antrag_JBM gr. TNK'!T12</f>
        <v>0</v>
      </c>
      <c r="U8" s="409"/>
      <c r="V8" s="43"/>
      <c r="AA8" s="45"/>
      <c r="AB8" s="45"/>
      <c r="AC8" s="45"/>
      <c r="AD8" s="45"/>
    </row>
    <row r="9" spans="1:30" x14ac:dyDescent="0.25">
      <c r="B9" s="54" t="s">
        <v>205</v>
      </c>
      <c r="C9" s="43"/>
      <c r="D9" s="43"/>
      <c r="E9" s="43"/>
      <c r="F9" s="43"/>
      <c r="G9" s="43"/>
      <c r="H9" s="43"/>
      <c r="I9" s="403">
        <f>'Antrag_JBM gr. TNK'!I13:L13</f>
        <v>0</v>
      </c>
      <c r="J9" s="404"/>
      <c r="K9" s="404"/>
      <c r="L9" s="405"/>
      <c r="M9" s="44"/>
      <c r="N9" s="179" t="s">
        <v>157</v>
      </c>
      <c r="O9" s="179"/>
      <c r="P9" s="179"/>
      <c r="Q9" s="179"/>
      <c r="R9" s="179"/>
      <c r="S9" s="179"/>
      <c r="T9" s="408">
        <f>'Antrag_JBM gr. TNK'!T13</f>
        <v>0</v>
      </c>
      <c r="U9" s="409"/>
      <c r="AA9" s="45"/>
      <c r="AB9" s="45"/>
      <c r="AC9" s="45"/>
      <c r="AD9" s="45"/>
    </row>
    <row r="10" spans="1:30" ht="4.5" customHeight="1" x14ac:dyDescent="0.25"/>
    <row r="11" spans="1:30" x14ac:dyDescent="0.25">
      <c r="A11" s="178"/>
      <c r="B11" s="410" t="s">
        <v>34</v>
      </c>
      <c r="C11" s="411"/>
      <c r="D11" s="411"/>
      <c r="E11" s="411"/>
      <c r="F11" s="411"/>
      <c r="G11" s="411"/>
      <c r="H11" s="411"/>
      <c r="I11" s="411"/>
      <c r="J11" s="411"/>
      <c r="K11" s="412"/>
      <c r="L11" s="398" t="s">
        <v>228</v>
      </c>
      <c r="M11" s="398"/>
      <c r="N11" s="216" t="s">
        <v>229</v>
      </c>
      <c r="O11" s="216" t="s">
        <v>230</v>
      </c>
      <c r="AA11" s="398" t="s">
        <v>228</v>
      </c>
      <c r="AB11" s="398"/>
      <c r="AC11" s="216" t="s">
        <v>229</v>
      </c>
      <c r="AD11" s="216" t="s">
        <v>230</v>
      </c>
    </row>
    <row r="12" spans="1:30" x14ac:dyDescent="0.25">
      <c r="A12" s="178"/>
      <c r="B12" s="473" t="s">
        <v>161</v>
      </c>
      <c r="C12" s="474"/>
      <c r="D12" s="474"/>
      <c r="E12" s="474"/>
      <c r="F12" s="474"/>
      <c r="G12" s="474"/>
      <c r="H12" s="474"/>
      <c r="I12" s="474"/>
      <c r="J12" s="474"/>
      <c r="K12" s="475"/>
      <c r="L12" s="399">
        <f>'Antrag_JBM gr. TNK'!K20</f>
        <v>0</v>
      </c>
      <c r="M12" s="399"/>
      <c r="N12" s="217">
        <f>'Antrag_JBM gr. TNK'!M20</f>
        <v>0</v>
      </c>
      <c r="O12" s="217">
        <f>'Antrag_JBM gr. TNK'!N20</f>
        <v>0</v>
      </c>
      <c r="Q12" s="400" t="s">
        <v>227</v>
      </c>
      <c r="R12" s="401"/>
      <c r="S12" s="401"/>
      <c r="T12" s="401"/>
      <c r="U12" s="401"/>
      <c r="V12" s="401"/>
      <c r="W12" s="401"/>
      <c r="X12" s="401"/>
      <c r="Y12" s="401"/>
      <c r="Z12" s="402"/>
      <c r="AA12" s="399">
        <f>'Antrag_JBM gr. TNK'!Z21</f>
        <v>0</v>
      </c>
      <c r="AB12" s="399"/>
      <c r="AC12" s="217">
        <f>'Antrag_JBM gr. TNK'!AB21</f>
        <v>0</v>
      </c>
      <c r="AD12" s="217">
        <f>'Antrag_JBM gr. TNK'!AC21</f>
        <v>0</v>
      </c>
    </row>
    <row r="13" spans="1:30" x14ac:dyDescent="0.25">
      <c r="A13" s="178"/>
      <c r="B13" s="473" t="s">
        <v>163</v>
      </c>
      <c r="C13" s="474"/>
      <c r="D13" s="474"/>
      <c r="E13" s="474"/>
      <c r="F13" s="474"/>
      <c r="G13" s="474"/>
      <c r="H13" s="474"/>
      <c r="I13" s="474"/>
      <c r="J13" s="474"/>
      <c r="K13" s="475"/>
      <c r="L13" s="413">
        <f>L12+N12+O12</f>
        <v>0</v>
      </c>
      <c r="M13" s="414"/>
      <c r="N13" s="414"/>
      <c r="O13" s="415"/>
      <c r="Q13" s="400" t="s">
        <v>121</v>
      </c>
      <c r="R13" s="401"/>
      <c r="S13" s="401"/>
      <c r="T13" s="401"/>
      <c r="U13" s="401"/>
      <c r="V13" s="401"/>
      <c r="W13" s="401"/>
      <c r="X13" s="401"/>
      <c r="Y13" s="401"/>
      <c r="Z13" s="402"/>
      <c r="AA13" s="399">
        <f>'Antrag_JBM gr. TNK'!Z25+'Antrag_JBM gr. TNK'!Z26</f>
        <v>0</v>
      </c>
      <c r="AB13" s="399"/>
      <c r="AC13" s="217">
        <f>'Antrag_JBM gr. TNK'!AB25+'Antrag_JBM gr. TNK'!AB26</f>
        <v>0</v>
      </c>
      <c r="AD13" s="217">
        <f>'Antrag_JBM gr. TNK'!AC25+'Antrag_JBM gr. TNK'!AC26</f>
        <v>0</v>
      </c>
    </row>
    <row r="14" spans="1:30" ht="4.5" customHeight="1" x14ac:dyDescent="0.25">
      <c r="A14" s="178"/>
    </row>
    <row r="15" spans="1:30" ht="15" customHeight="1" x14ac:dyDescent="0.25">
      <c r="A15" s="178"/>
      <c r="B15" s="416" t="s">
        <v>117</v>
      </c>
      <c r="C15" s="417"/>
      <c r="D15" s="417"/>
      <c r="E15" s="417"/>
      <c r="F15" s="417"/>
      <c r="G15" s="417"/>
      <c r="H15" s="417"/>
      <c r="I15" s="417"/>
      <c r="J15" s="417"/>
      <c r="K15" s="418"/>
      <c r="L15" s="398" t="s">
        <v>228</v>
      </c>
      <c r="M15" s="398"/>
      <c r="N15" s="216" t="s">
        <v>229</v>
      </c>
      <c r="O15" s="216" t="s">
        <v>230</v>
      </c>
      <c r="Q15" s="422" t="s">
        <v>50</v>
      </c>
      <c r="R15" s="422"/>
      <c r="S15" s="422"/>
      <c r="T15" s="422"/>
      <c r="U15" s="422"/>
      <c r="V15" s="422"/>
      <c r="W15" s="422"/>
      <c r="X15" s="422"/>
      <c r="Y15" s="422"/>
      <c r="Z15" s="422"/>
      <c r="AA15" s="422"/>
      <c r="AB15" s="422"/>
      <c r="AC15" s="422"/>
      <c r="AD15" s="422"/>
    </row>
    <row r="16" spans="1:30" x14ac:dyDescent="0.25">
      <c r="A16" s="178"/>
      <c r="B16" s="419"/>
      <c r="C16" s="420"/>
      <c r="D16" s="420"/>
      <c r="E16" s="420"/>
      <c r="F16" s="420"/>
      <c r="G16" s="420"/>
      <c r="H16" s="420"/>
      <c r="I16" s="420"/>
      <c r="J16" s="420"/>
      <c r="K16" s="421"/>
      <c r="L16" s="399">
        <f>'Antrag_JBM gr. TNK'!K25</f>
        <v>0</v>
      </c>
      <c r="M16" s="399"/>
      <c r="N16" s="217">
        <f>'Antrag_JBM gr. TNK'!M25</f>
        <v>0</v>
      </c>
      <c r="O16" s="217">
        <f>'Antrag_JBM gr. TNK'!N25</f>
        <v>0</v>
      </c>
      <c r="Q16" s="424" t="s">
        <v>28</v>
      </c>
      <c r="R16" s="424"/>
      <c r="S16" s="424"/>
      <c r="T16" s="424"/>
      <c r="U16" s="424"/>
      <c r="V16" s="424"/>
      <c r="W16" s="399">
        <f>'Antrag_JBM gr. TNK'!V29</f>
        <v>0</v>
      </c>
      <c r="X16" s="399"/>
      <c r="Y16" s="424" t="s">
        <v>122</v>
      </c>
      <c r="Z16" s="424"/>
      <c r="AA16" s="424"/>
      <c r="AB16" s="424"/>
      <c r="AC16" s="399">
        <f>'Antrag_JBM gr. TNK'!AB29</f>
        <v>0</v>
      </c>
      <c r="AD16" s="399"/>
    </row>
    <row r="17" spans="1:35" x14ac:dyDescent="0.25">
      <c r="A17" s="178"/>
      <c r="B17" s="473" t="s">
        <v>162</v>
      </c>
      <c r="C17" s="474"/>
      <c r="D17" s="474"/>
      <c r="E17" s="474"/>
      <c r="F17" s="474"/>
      <c r="G17" s="474"/>
      <c r="H17" s="474"/>
      <c r="I17" s="474"/>
      <c r="J17" s="474"/>
      <c r="K17" s="475"/>
      <c r="L17" s="413">
        <f>L16+N16+O16</f>
        <v>0</v>
      </c>
      <c r="M17" s="414"/>
      <c r="N17" s="414"/>
      <c r="O17" s="415"/>
      <c r="Q17" s="46"/>
      <c r="R17" s="46"/>
      <c r="S17" s="46"/>
      <c r="T17" s="46"/>
      <c r="U17" s="46"/>
      <c r="V17" s="46"/>
      <c r="W17" s="46"/>
      <c r="X17" s="46"/>
      <c r="Y17" s="425" t="s">
        <v>125</v>
      </c>
      <c r="Z17" s="426"/>
      <c r="AA17" s="426"/>
      <c r="AB17" s="427"/>
      <c r="AC17" s="399">
        <f>'Antrag_JBM gr. TNK'!AB30</f>
        <v>0</v>
      </c>
      <c r="AD17" s="399"/>
    </row>
    <row r="18" spans="1:35" ht="4.5" customHeight="1" x14ac:dyDescent="0.25">
      <c r="A18" s="178"/>
    </row>
    <row r="19" spans="1:35" ht="4.5" customHeight="1" x14ac:dyDescent="0.25">
      <c r="B19" s="46"/>
      <c r="C19" s="46"/>
      <c r="D19" s="46"/>
      <c r="E19" s="46"/>
      <c r="F19" s="46"/>
      <c r="G19" s="46"/>
      <c r="H19" s="46"/>
      <c r="I19" s="46"/>
      <c r="J19" s="46"/>
      <c r="K19" s="46"/>
      <c r="L19" s="46"/>
      <c r="M19" s="46"/>
      <c r="N19" s="46"/>
      <c r="P19" s="46"/>
      <c r="Q19" s="46"/>
      <c r="R19" s="46"/>
      <c r="S19" s="46"/>
      <c r="T19" s="46"/>
      <c r="U19" s="46"/>
      <c r="V19" s="46"/>
      <c r="W19" s="46"/>
      <c r="X19" s="46"/>
      <c r="Y19" s="46"/>
      <c r="Z19" s="46"/>
      <c r="AA19" s="46"/>
    </row>
    <row r="20" spans="1:35" x14ac:dyDescent="0.25">
      <c r="B20" s="422" t="s">
        <v>35</v>
      </c>
      <c r="C20" s="422"/>
      <c r="D20" s="422"/>
      <c r="E20" s="422"/>
      <c r="F20" s="422"/>
      <c r="G20" s="422"/>
      <c r="H20" s="422"/>
      <c r="I20" s="422"/>
      <c r="J20" s="422"/>
      <c r="K20" s="422"/>
      <c r="L20" s="398" t="s">
        <v>84</v>
      </c>
      <c r="M20" s="398"/>
      <c r="N20" s="398"/>
      <c r="O20" s="398"/>
      <c r="Q20" s="422" t="s">
        <v>158</v>
      </c>
      <c r="R20" s="422"/>
      <c r="S20" s="422"/>
      <c r="T20" s="422"/>
      <c r="U20" s="422"/>
      <c r="V20" s="422"/>
      <c r="W20" s="422"/>
      <c r="X20" s="422"/>
      <c r="Y20" s="422"/>
      <c r="Z20" s="422"/>
      <c r="AA20" s="422"/>
      <c r="AB20" s="398" t="s">
        <v>82</v>
      </c>
      <c r="AC20" s="398"/>
      <c r="AD20" s="398"/>
    </row>
    <row r="21" spans="1:35" x14ac:dyDescent="0.25">
      <c r="A21" s="178"/>
      <c r="B21" s="423" t="s">
        <v>135</v>
      </c>
      <c r="C21" s="423"/>
      <c r="D21" s="423"/>
      <c r="E21" s="423"/>
      <c r="F21" s="423"/>
      <c r="G21" s="423"/>
      <c r="H21" s="423"/>
      <c r="I21" s="423"/>
      <c r="J21" s="423"/>
      <c r="K21" s="423"/>
      <c r="L21" s="388">
        <f>'Antrag_JBM gr. TNK'!L33</f>
        <v>0</v>
      </c>
      <c r="M21" s="388"/>
      <c r="N21" s="388"/>
      <c r="O21" s="388"/>
      <c r="Q21" s="236" t="s">
        <v>37</v>
      </c>
      <c r="R21" s="236"/>
      <c r="S21" s="236"/>
      <c r="T21" s="236"/>
      <c r="U21" s="236"/>
      <c r="V21" s="236"/>
      <c r="W21" s="236"/>
      <c r="X21" s="236"/>
      <c r="Y21" s="236"/>
      <c r="Z21" s="236"/>
      <c r="AA21" s="236"/>
      <c r="AB21" s="388">
        <f>'Antrag_JBM gr. TNK'!AA33</f>
        <v>0</v>
      </c>
      <c r="AC21" s="388"/>
      <c r="AD21" s="388"/>
    </row>
    <row r="22" spans="1:35" x14ac:dyDescent="0.25">
      <c r="A22" s="178"/>
      <c r="B22" s="423" t="s">
        <v>136</v>
      </c>
      <c r="C22" s="423"/>
      <c r="D22" s="423"/>
      <c r="E22" s="423"/>
      <c r="F22" s="423"/>
      <c r="G22" s="423"/>
      <c r="H22" s="423"/>
      <c r="I22" s="423"/>
      <c r="J22" s="423"/>
      <c r="K22" s="423"/>
      <c r="L22" s="428">
        <f>'Antrag_JBM gr. TNK'!L34</f>
        <v>0</v>
      </c>
      <c r="M22" s="428"/>
      <c r="N22" s="428"/>
      <c r="O22" s="428"/>
      <c r="Q22" s="236" t="s">
        <v>0</v>
      </c>
      <c r="R22" s="236"/>
      <c r="S22" s="236"/>
      <c r="T22" s="236"/>
      <c r="U22" s="236"/>
      <c r="V22" s="236"/>
      <c r="W22" s="236"/>
      <c r="X22" s="236"/>
      <c r="Y22" s="236"/>
      <c r="Z22" s="236"/>
      <c r="AA22" s="236"/>
      <c r="AB22" s="388">
        <f>'Antrag_JBM gr. TNK'!AA34</f>
        <v>0</v>
      </c>
      <c r="AC22" s="388"/>
      <c r="AD22" s="388"/>
    </row>
    <row r="23" spans="1:35" x14ac:dyDescent="0.25">
      <c r="A23" s="178"/>
      <c r="B23" s="429" t="s">
        <v>137</v>
      </c>
      <c r="C23" s="430"/>
      <c r="D23" s="430"/>
      <c r="E23" s="430"/>
      <c r="F23" s="430"/>
      <c r="G23" s="430"/>
      <c r="H23" s="430"/>
      <c r="I23" s="431">
        <v>9.6</v>
      </c>
      <c r="J23" s="431"/>
      <c r="K23" s="432"/>
      <c r="L23" s="428">
        <f>'Antrag_JBM gr. TNK'!L35</f>
        <v>0</v>
      </c>
      <c r="M23" s="428"/>
      <c r="N23" s="428"/>
      <c r="O23" s="428"/>
      <c r="Q23" s="236" t="s">
        <v>1</v>
      </c>
      <c r="R23" s="236"/>
      <c r="S23" s="236"/>
      <c r="T23" s="236"/>
      <c r="U23" s="236"/>
      <c r="V23" s="236"/>
      <c r="W23" s="236"/>
      <c r="X23" s="236"/>
      <c r="Y23" s="236"/>
      <c r="Z23" s="236"/>
      <c r="AA23" s="236"/>
      <c r="AB23" s="388">
        <f>'Antrag_JBM gr. TNK'!AA35</f>
        <v>0</v>
      </c>
      <c r="AC23" s="388"/>
      <c r="AD23" s="388"/>
    </row>
    <row r="24" spans="1:35" x14ac:dyDescent="0.25">
      <c r="A24" s="178"/>
      <c r="B24" s="423" t="s">
        <v>138</v>
      </c>
      <c r="C24" s="423"/>
      <c r="D24" s="423"/>
      <c r="E24" s="423"/>
      <c r="F24" s="423"/>
      <c r="G24" s="423"/>
      <c r="H24" s="423"/>
      <c r="I24" s="423"/>
      <c r="J24" s="423"/>
      <c r="K24" s="423"/>
      <c r="L24" s="388">
        <f>'Antrag_JBM gr. TNK'!L36</f>
        <v>0</v>
      </c>
      <c r="M24" s="388"/>
      <c r="N24" s="388"/>
      <c r="O24" s="388"/>
      <c r="Q24" s="236" t="s">
        <v>143</v>
      </c>
      <c r="R24" s="236"/>
      <c r="S24" s="236"/>
      <c r="T24" s="236"/>
      <c r="U24" s="236"/>
      <c r="V24" s="236"/>
      <c r="W24" s="236"/>
      <c r="X24" s="236"/>
      <c r="Y24" s="236"/>
      <c r="Z24" s="236"/>
      <c r="AA24" s="236"/>
      <c r="AB24" s="388">
        <f>'Antrag_JBM gr. TNK'!AA36</f>
        <v>0</v>
      </c>
      <c r="AC24" s="388"/>
      <c r="AD24" s="388"/>
    </row>
    <row r="25" spans="1:35" x14ac:dyDescent="0.25">
      <c r="A25" s="178"/>
      <c r="B25" s="433" t="s">
        <v>166</v>
      </c>
      <c r="C25" s="433"/>
      <c r="D25" s="433"/>
      <c r="E25" s="433"/>
      <c r="F25" s="433"/>
      <c r="G25" s="433"/>
      <c r="H25" s="433"/>
      <c r="I25" s="433"/>
      <c r="J25" s="433"/>
      <c r="K25" s="433"/>
      <c r="L25" s="433"/>
      <c r="M25" s="433"/>
      <c r="N25" s="433"/>
      <c r="O25" s="433"/>
      <c r="Q25" s="281" t="s">
        <v>144</v>
      </c>
      <c r="R25" s="282"/>
      <c r="S25" s="282"/>
      <c r="T25" s="282"/>
      <c r="U25" s="282"/>
      <c r="V25" s="282"/>
      <c r="W25" s="282"/>
      <c r="X25" s="282"/>
      <c r="Y25" s="282"/>
      <c r="Z25" s="282"/>
      <c r="AA25" s="283"/>
      <c r="AB25" s="388">
        <f>'Antrag_JBM gr. TNK'!AA37</f>
        <v>0</v>
      </c>
      <c r="AC25" s="388"/>
      <c r="AD25" s="388"/>
    </row>
    <row r="26" spans="1:35" x14ac:dyDescent="0.25">
      <c r="A26" s="178"/>
      <c r="B26" s="433" t="s">
        <v>51</v>
      </c>
      <c r="C26" s="433"/>
      <c r="D26" s="433"/>
      <c r="E26" s="433"/>
      <c r="F26" s="433"/>
      <c r="G26" s="433"/>
      <c r="H26" s="433"/>
      <c r="I26" s="433"/>
      <c r="J26" s="433"/>
      <c r="K26" s="433"/>
      <c r="L26" s="398" t="s">
        <v>36</v>
      </c>
      <c r="M26" s="398"/>
      <c r="N26" s="398"/>
      <c r="O26" s="398"/>
      <c r="Q26" s="236" t="s">
        <v>38</v>
      </c>
      <c r="R26" s="236"/>
      <c r="S26" s="236"/>
      <c r="T26" s="236"/>
      <c r="U26" s="236"/>
      <c r="V26" s="236"/>
      <c r="W26" s="236"/>
      <c r="X26" s="236"/>
      <c r="Y26" s="236"/>
      <c r="Z26" s="236"/>
      <c r="AA26" s="236"/>
      <c r="AB26" s="388">
        <f>'Antrag_JBM gr. TNK'!AA38</f>
        <v>0</v>
      </c>
      <c r="AC26" s="388"/>
      <c r="AD26" s="388"/>
    </row>
    <row r="27" spans="1:35" x14ac:dyDescent="0.25">
      <c r="A27" s="178"/>
      <c r="B27" s="387">
        <f>'Antrag_JBM gr. TNK'!B39</f>
        <v>0</v>
      </c>
      <c r="C27" s="387"/>
      <c r="D27" s="387"/>
      <c r="E27" s="387"/>
      <c r="F27" s="387"/>
      <c r="G27" s="387"/>
      <c r="H27" s="387"/>
      <c r="I27" s="387"/>
      <c r="J27" s="387"/>
      <c r="K27" s="387"/>
      <c r="L27" s="388">
        <f>'Antrag_JBM gr. TNK'!L39</f>
        <v>0</v>
      </c>
      <c r="M27" s="388"/>
      <c r="N27" s="388"/>
      <c r="O27" s="388"/>
      <c r="Q27" s="236" t="s">
        <v>32</v>
      </c>
      <c r="R27" s="236"/>
      <c r="S27" s="236"/>
      <c r="T27" s="236"/>
      <c r="U27" s="236"/>
      <c r="V27" s="236"/>
      <c r="W27" s="236"/>
      <c r="X27" s="236"/>
      <c r="Y27" s="236"/>
      <c r="Z27" s="236"/>
      <c r="AA27" s="236"/>
      <c r="AB27" s="388">
        <f>'Antrag_JBM gr. TNK'!AA39</f>
        <v>0</v>
      </c>
      <c r="AC27" s="388"/>
      <c r="AD27" s="388"/>
    </row>
    <row r="28" spans="1:35" x14ac:dyDescent="0.25">
      <c r="A28" s="178"/>
      <c r="B28" s="387">
        <f>'Antrag_JBM gr. TNK'!B40</f>
        <v>0</v>
      </c>
      <c r="C28" s="387"/>
      <c r="D28" s="387"/>
      <c r="E28" s="387"/>
      <c r="F28" s="387"/>
      <c r="G28" s="387"/>
      <c r="H28" s="387"/>
      <c r="I28" s="387"/>
      <c r="J28" s="387"/>
      <c r="K28" s="387"/>
      <c r="L28" s="388">
        <f>'Antrag_JBM gr. TNK'!L40</f>
        <v>0</v>
      </c>
      <c r="M28" s="388"/>
      <c r="N28" s="388"/>
      <c r="O28" s="388"/>
      <c r="Q28" s="236" t="s">
        <v>33</v>
      </c>
      <c r="R28" s="236"/>
      <c r="S28" s="236"/>
      <c r="T28" s="236"/>
      <c r="U28" s="236"/>
      <c r="V28" s="236"/>
      <c r="W28" s="236"/>
      <c r="X28" s="236"/>
      <c r="Y28" s="236"/>
      <c r="Z28" s="236"/>
      <c r="AA28" s="236"/>
      <c r="AB28" s="388">
        <f>'Antrag_JBM gr. TNK'!AA40</f>
        <v>0</v>
      </c>
      <c r="AC28" s="388"/>
      <c r="AD28" s="388"/>
    </row>
    <row r="29" spans="1:35" x14ac:dyDescent="0.25">
      <c r="A29" s="178"/>
      <c r="B29" s="387">
        <f>'Antrag_JBM gr. TNK'!B41</f>
        <v>0</v>
      </c>
      <c r="C29" s="387"/>
      <c r="D29" s="387"/>
      <c r="E29" s="387"/>
      <c r="F29" s="387"/>
      <c r="G29" s="387"/>
      <c r="H29" s="387"/>
      <c r="I29" s="387"/>
      <c r="J29" s="387"/>
      <c r="K29" s="387"/>
      <c r="L29" s="388">
        <f>'Antrag_JBM gr. TNK'!L41</f>
        <v>0</v>
      </c>
      <c r="M29" s="388"/>
      <c r="N29" s="388"/>
      <c r="O29" s="388"/>
      <c r="Q29" s="308" t="s">
        <v>191</v>
      </c>
      <c r="R29" s="236"/>
      <c r="S29" s="236"/>
      <c r="T29" s="236"/>
      <c r="U29" s="236"/>
      <c r="V29" s="236"/>
      <c r="W29" s="236"/>
      <c r="X29" s="236"/>
      <c r="Y29" s="236"/>
      <c r="Z29" s="236"/>
      <c r="AA29" s="236"/>
      <c r="AB29" s="388">
        <f>'Antrag_JBM gr. TNK'!AA41</f>
        <v>0</v>
      </c>
      <c r="AC29" s="388"/>
      <c r="AD29" s="388"/>
      <c r="AE29" s="47"/>
      <c r="AI29" s="48" t="s">
        <v>159</v>
      </c>
    </row>
    <row r="30" spans="1:35" x14ac:dyDescent="0.25">
      <c r="A30" s="178"/>
      <c r="B30" s="387">
        <f>'Antrag_JBM gr. TNK'!B42</f>
        <v>0</v>
      </c>
      <c r="C30" s="387"/>
      <c r="D30" s="387"/>
      <c r="E30" s="387"/>
      <c r="F30" s="387"/>
      <c r="G30" s="387"/>
      <c r="H30" s="387"/>
      <c r="I30" s="387"/>
      <c r="J30" s="387"/>
      <c r="K30" s="387"/>
      <c r="L30" s="388">
        <f>'Antrag_JBM gr. TNK'!L42</f>
        <v>0</v>
      </c>
      <c r="M30" s="388"/>
      <c r="N30" s="388"/>
      <c r="O30" s="388"/>
      <c r="Q30" s="310" t="s">
        <v>190</v>
      </c>
      <c r="R30" s="310"/>
      <c r="S30" s="310"/>
      <c r="T30" s="310"/>
      <c r="U30" s="310"/>
      <c r="V30" s="310"/>
      <c r="W30" s="310"/>
      <c r="X30" s="310"/>
      <c r="Y30" s="310"/>
      <c r="Z30" s="310"/>
      <c r="AA30" s="310"/>
      <c r="AB30" s="365">
        <f>SUM(AB21:AD28)</f>
        <v>0</v>
      </c>
      <c r="AC30" s="365"/>
      <c r="AD30" s="365"/>
    </row>
    <row r="31" spans="1:35" x14ac:dyDescent="0.25">
      <c r="B31" s="387">
        <f>'Antrag_JBM gr. TNK'!B43</f>
        <v>0</v>
      </c>
      <c r="C31" s="387"/>
      <c r="D31" s="387"/>
      <c r="E31" s="387"/>
      <c r="F31" s="387"/>
      <c r="G31" s="387"/>
      <c r="H31" s="387"/>
      <c r="I31" s="387"/>
      <c r="J31" s="387"/>
      <c r="K31" s="387"/>
      <c r="L31" s="388">
        <f>'Antrag_JBM gr. TNK'!L43</f>
        <v>0</v>
      </c>
      <c r="M31" s="388"/>
      <c r="N31" s="388"/>
      <c r="O31" s="388"/>
      <c r="Q31" s="434" t="s">
        <v>186</v>
      </c>
      <c r="R31" s="434"/>
      <c r="S31" s="434"/>
      <c r="T31" s="434"/>
      <c r="U31" s="434"/>
      <c r="V31" s="434"/>
      <c r="W31" s="434"/>
      <c r="X31" s="434"/>
      <c r="Y31" s="434"/>
      <c r="Z31" s="434"/>
      <c r="AA31" s="434"/>
      <c r="AB31" s="435">
        <f>L23</f>
        <v>0</v>
      </c>
      <c r="AC31" s="435"/>
      <c r="AD31" s="435"/>
    </row>
    <row r="32" spans="1:35" x14ac:dyDescent="0.25">
      <c r="Q32" s="434" t="s">
        <v>168</v>
      </c>
      <c r="R32" s="434"/>
      <c r="S32" s="434"/>
      <c r="T32" s="434"/>
      <c r="U32" s="434"/>
      <c r="V32" s="434"/>
      <c r="W32" s="434"/>
      <c r="X32" s="434"/>
      <c r="Y32" s="434"/>
      <c r="Z32" s="434"/>
      <c r="AA32" s="434"/>
      <c r="AB32" s="435">
        <f>L24</f>
        <v>0</v>
      </c>
      <c r="AC32" s="435"/>
      <c r="AD32" s="435"/>
    </row>
    <row r="33" spans="1:31" x14ac:dyDescent="0.25">
      <c r="B33" s="363" t="s">
        <v>134</v>
      </c>
      <c r="C33" s="363"/>
      <c r="D33" s="363"/>
      <c r="E33" s="363"/>
      <c r="F33" s="363"/>
      <c r="G33" s="363"/>
      <c r="H33" s="363"/>
      <c r="I33" s="363"/>
      <c r="J33" s="363"/>
      <c r="K33" s="364"/>
      <c r="L33" s="366">
        <f>L21+L23+(L24)+L27+L28+L29+L30+L31</f>
        <v>0</v>
      </c>
      <c r="M33" s="367"/>
      <c r="N33" s="367"/>
      <c r="O33" s="368"/>
      <c r="Q33" s="363" t="s">
        <v>192</v>
      </c>
      <c r="R33" s="363"/>
      <c r="S33" s="363"/>
      <c r="T33" s="363"/>
      <c r="U33" s="363"/>
      <c r="V33" s="363"/>
      <c r="W33" s="363"/>
      <c r="X33" s="363"/>
      <c r="Y33" s="363"/>
      <c r="Z33" s="363"/>
      <c r="AA33" s="364"/>
      <c r="AB33" s="365">
        <f>SUM(AB30:AD32)</f>
        <v>0</v>
      </c>
      <c r="AC33" s="365"/>
      <c r="AD33" s="365"/>
    </row>
    <row r="34" spans="1:31" hidden="1" x14ac:dyDescent="0.25">
      <c r="A34" s="178"/>
      <c r="B34" s="363"/>
      <c r="C34" s="363"/>
      <c r="D34" s="363"/>
      <c r="E34" s="363"/>
      <c r="F34" s="363"/>
      <c r="G34" s="363"/>
      <c r="H34" s="363"/>
      <c r="I34" s="363"/>
      <c r="J34" s="363"/>
      <c r="K34" s="363"/>
      <c r="L34" s="49"/>
      <c r="Q34" s="50"/>
      <c r="R34" s="50"/>
      <c r="S34" s="50"/>
      <c r="T34" s="50"/>
      <c r="U34" s="50"/>
      <c r="V34" s="80"/>
      <c r="W34" s="80"/>
      <c r="X34" s="80"/>
      <c r="Y34" s="80"/>
      <c r="Z34" s="81"/>
      <c r="AA34" s="82" t="s">
        <v>133</v>
      </c>
      <c r="AB34" s="380">
        <f>0.7*AB33</f>
        <v>0</v>
      </c>
      <c r="AC34" s="380"/>
      <c r="AD34" s="380"/>
      <c r="AE34" s="46"/>
    </row>
    <row r="35" spans="1:31" ht="14.45" customHeight="1" x14ac:dyDescent="0.25">
      <c r="A35" s="178"/>
      <c r="B35" s="176"/>
      <c r="C35" s="176"/>
      <c r="D35" s="176"/>
      <c r="E35" s="176"/>
      <c r="F35" s="176"/>
      <c r="G35" s="176"/>
      <c r="H35" s="176"/>
      <c r="I35" s="176"/>
      <c r="J35" s="15"/>
      <c r="K35" s="190" t="s">
        <v>198</v>
      </c>
      <c r="L35" s="366">
        <f>AB33+AB29</f>
        <v>0</v>
      </c>
      <c r="M35" s="367"/>
      <c r="N35" s="367"/>
      <c r="O35" s="368"/>
      <c r="Q35" s="50"/>
      <c r="R35" s="50"/>
      <c r="S35" s="50"/>
      <c r="T35" s="50"/>
      <c r="U35" s="50"/>
      <c r="V35" s="50"/>
      <c r="W35" s="50"/>
      <c r="X35" s="50"/>
      <c r="Y35" s="50"/>
      <c r="Z35" s="24"/>
      <c r="AA35" s="76" t="s">
        <v>193</v>
      </c>
      <c r="AB35" s="357">
        <f>0.6*AB33</f>
        <v>0</v>
      </c>
      <c r="AC35" s="357"/>
      <c r="AD35" s="357"/>
      <c r="AE35" s="46"/>
    </row>
    <row r="36" spans="1:31" ht="15.75" x14ac:dyDescent="0.25">
      <c r="A36" s="178"/>
      <c r="B36" s="51"/>
      <c r="C36" s="51"/>
      <c r="K36" s="176" t="s">
        <v>39</v>
      </c>
      <c r="L36" s="366">
        <f>'Antrag_JBM gr. TNK'!L48</f>
        <v>0</v>
      </c>
      <c r="M36" s="367"/>
      <c r="N36" s="367"/>
      <c r="O36" s="368"/>
      <c r="R36" s="52"/>
      <c r="S36" s="52"/>
      <c r="T36" s="52"/>
      <c r="U36" s="52"/>
      <c r="V36" s="52"/>
      <c r="W36" s="52"/>
      <c r="X36" s="52"/>
      <c r="Y36" s="120" t="s">
        <v>174</v>
      </c>
      <c r="Z36" s="381">
        <f>'Antrag_JBM gr. TNK'!X48</f>
        <v>0</v>
      </c>
      <c r="AA36" s="382"/>
      <c r="AB36" s="382"/>
      <c r="AC36" s="382"/>
      <c r="AD36" s="383"/>
      <c r="AE36" s="46"/>
    </row>
    <row r="37" spans="1:31" ht="4.5" customHeight="1" x14ac:dyDescent="0.25">
      <c r="A37" s="178"/>
      <c r="B37" s="46"/>
      <c r="C37" s="46"/>
      <c r="D37" s="46"/>
      <c r="E37" s="46"/>
      <c r="F37" s="46"/>
      <c r="G37" s="46"/>
      <c r="H37" s="46"/>
      <c r="I37" s="46"/>
      <c r="J37" s="46"/>
      <c r="K37" s="46"/>
      <c r="L37" s="46"/>
      <c r="M37" s="46"/>
      <c r="N37" s="46"/>
      <c r="O37" s="52"/>
      <c r="P37" s="46"/>
      <c r="Q37" s="46"/>
      <c r="R37" s="46"/>
      <c r="S37" s="46"/>
      <c r="T37" s="46"/>
      <c r="U37" s="46"/>
      <c r="V37" s="46"/>
      <c r="W37" s="46"/>
      <c r="X37" s="46"/>
      <c r="Y37" s="46"/>
      <c r="Z37" s="46"/>
      <c r="AA37" s="46"/>
      <c r="AB37" s="46"/>
      <c r="AC37" s="46"/>
      <c r="AD37" s="46"/>
    </row>
    <row r="38" spans="1:31" x14ac:dyDescent="0.25">
      <c r="A38" s="178"/>
      <c r="B38" s="178" t="s">
        <v>175</v>
      </c>
      <c r="C38" s="52"/>
      <c r="D38" s="52"/>
      <c r="E38" s="52"/>
      <c r="F38" s="52"/>
      <c r="G38" s="52"/>
      <c r="H38" s="52"/>
      <c r="I38" s="52"/>
      <c r="J38" s="52"/>
      <c r="K38" s="52"/>
      <c r="L38" s="52"/>
      <c r="M38" s="52"/>
      <c r="N38" s="52"/>
      <c r="O38" s="53"/>
      <c r="P38" s="52"/>
      <c r="Q38" s="52"/>
      <c r="R38" s="52"/>
      <c r="S38" s="52"/>
      <c r="T38" s="52"/>
      <c r="U38" s="52"/>
      <c r="V38" s="52"/>
      <c r="W38" s="52"/>
      <c r="X38" s="52"/>
      <c r="Y38" s="52"/>
      <c r="Z38" s="52"/>
      <c r="AA38" s="52"/>
      <c r="AB38" s="52"/>
      <c r="AC38" s="46"/>
      <c r="AD38" s="46"/>
    </row>
    <row r="39" spans="1:31" s="54" customFormat="1" x14ac:dyDescent="0.2">
      <c r="A39" s="177"/>
      <c r="B39" s="369" t="s">
        <v>85</v>
      </c>
      <c r="C39" s="369"/>
      <c r="D39" s="369"/>
      <c r="E39" s="369"/>
      <c r="G39" s="370">
        <f>'Antrag_JBM gr. TNK'!F51</f>
        <v>0</v>
      </c>
      <c r="H39" s="371"/>
      <c r="I39" s="371"/>
      <c r="J39" s="371"/>
      <c r="K39" s="371"/>
      <c r="L39" s="371"/>
      <c r="M39" s="371"/>
      <c r="N39" s="371"/>
      <c r="O39" s="372"/>
      <c r="Q39" s="369" t="s">
        <v>87</v>
      </c>
      <c r="R39" s="369"/>
      <c r="S39" s="369"/>
      <c r="T39" s="369"/>
      <c r="U39" s="369"/>
      <c r="V39" s="373">
        <f>'Antrag_JBM gr. TNK'!T51</f>
        <v>0</v>
      </c>
      <c r="W39" s="374"/>
      <c r="X39" s="374"/>
      <c r="Y39" s="374"/>
      <c r="Z39" s="374"/>
      <c r="AA39" s="374"/>
      <c r="AB39" s="374"/>
      <c r="AC39" s="374"/>
      <c r="AD39" s="375"/>
    </row>
    <row r="40" spans="1:31" x14ac:dyDescent="0.25">
      <c r="A40" s="178"/>
      <c r="B40" s="376" t="s">
        <v>86</v>
      </c>
      <c r="C40" s="376"/>
      <c r="D40" s="376"/>
      <c r="E40" s="376"/>
      <c r="G40" s="377">
        <f>'Antrag_JBM gr. TNK'!F52</f>
        <v>0</v>
      </c>
      <c r="H40" s="378"/>
      <c r="I40" s="378"/>
      <c r="J40" s="378"/>
      <c r="K40" s="378"/>
      <c r="L40" s="378"/>
      <c r="M40" s="378"/>
      <c r="N40" s="378"/>
      <c r="O40" s="379"/>
      <c r="Q40" s="376" t="s">
        <v>88</v>
      </c>
      <c r="R40" s="376"/>
      <c r="S40" s="376"/>
      <c r="T40" s="376"/>
      <c r="U40" s="376"/>
      <c r="V40" s="373">
        <f>'Antrag_JBM gr. TNK'!T52</f>
        <v>0</v>
      </c>
      <c r="W40" s="374"/>
      <c r="X40" s="374"/>
      <c r="Y40" s="374"/>
      <c r="Z40" s="374"/>
      <c r="AA40" s="374"/>
      <c r="AB40" s="374"/>
      <c r="AC40" s="374"/>
      <c r="AD40" s="375"/>
    </row>
    <row r="41" spans="1:31" ht="22.9" customHeight="1" x14ac:dyDescent="0.25">
      <c r="A41" s="178"/>
      <c r="B41" s="46"/>
      <c r="C41" s="46"/>
      <c r="D41" s="46"/>
      <c r="E41" s="46"/>
      <c r="F41" s="46"/>
      <c r="G41" s="46"/>
      <c r="H41" s="46"/>
      <c r="I41" s="46"/>
      <c r="J41" s="46"/>
      <c r="K41" s="46"/>
      <c r="L41" s="46"/>
      <c r="M41" s="46"/>
      <c r="N41" s="46"/>
      <c r="O41" s="42"/>
      <c r="P41" s="46"/>
      <c r="Q41" s="46"/>
      <c r="R41" s="46"/>
      <c r="S41" s="46"/>
      <c r="T41" s="46"/>
      <c r="U41" s="46"/>
      <c r="V41" s="46"/>
      <c r="W41" s="46"/>
      <c r="X41" s="46"/>
      <c r="Y41" s="46"/>
      <c r="Z41" s="46"/>
      <c r="AA41" s="46"/>
      <c r="AB41" s="46"/>
      <c r="AC41" s="46"/>
      <c r="AD41" s="46"/>
    </row>
    <row r="42" spans="1:31" s="14" customFormat="1" x14ac:dyDescent="0.25">
      <c r="A42" s="112"/>
      <c r="B42" s="441" t="s">
        <v>119</v>
      </c>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row>
    <row r="43" spans="1:31" ht="5.0999999999999996" customHeight="1" thickBot="1" x14ac:dyDescent="0.3">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47"/>
    </row>
    <row r="44" spans="1:31" ht="45" customHeight="1" x14ac:dyDescent="0.25">
      <c r="B44" s="85"/>
      <c r="C44" s="442" t="s">
        <v>177</v>
      </c>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56"/>
    </row>
    <row r="45" spans="1:31" ht="28.15" customHeight="1" x14ac:dyDescent="0.25">
      <c r="B45" s="86"/>
      <c r="C45" s="443" t="s">
        <v>100</v>
      </c>
      <c r="D45" s="443"/>
      <c r="E45" s="443"/>
      <c r="F45" s="443"/>
      <c r="G45" s="443"/>
      <c r="H45" s="444"/>
      <c r="I45" s="436"/>
      <c r="J45" s="437"/>
      <c r="K45" s="437"/>
      <c r="L45" s="437"/>
      <c r="M45" s="437"/>
      <c r="N45" s="437"/>
      <c r="O45" s="437"/>
      <c r="P45" s="437"/>
      <c r="Q45" s="437"/>
      <c r="R45" s="438"/>
      <c r="T45" s="439" t="s">
        <v>178</v>
      </c>
      <c r="U45" s="439"/>
      <c r="V45" s="439"/>
      <c r="W45" s="439"/>
      <c r="X45" s="439"/>
      <c r="Y45" s="439"/>
      <c r="Z45" s="439"/>
      <c r="AA45" s="439"/>
      <c r="AB45" s="439"/>
      <c r="AC45" s="439"/>
      <c r="AD45" s="440"/>
    </row>
    <row r="46" spans="1:31" ht="28.15" customHeight="1" x14ac:dyDescent="0.25">
      <c r="B46" s="86"/>
      <c r="C46" s="443" t="s">
        <v>101</v>
      </c>
      <c r="D46" s="443"/>
      <c r="E46" s="443"/>
      <c r="F46" s="443"/>
      <c r="G46" s="443"/>
      <c r="H46" s="444"/>
      <c r="I46" s="436"/>
      <c r="J46" s="437"/>
      <c r="K46" s="437"/>
      <c r="L46" s="437"/>
      <c r="M46" s="437"/>
      <c r="N46" s="437"/>
      <c r="O46" s="437"/>
      <c r="P46" s="437"/>
      <c r="Q46" s="437"/>
      <c r="R46" s="438"/>
      <c r="T46" s="453"/>
      <c r="U46" s="454"/>
      <c r="V46" s="454"/>
      <c r="W46" s="454"/>
      <c r="X46" s="454"/>
      <c r="Y46" s="454"/>
      <c r="Z46" s="454"/>
      <c r="AA46" s="454"/>
      <c r="AB46" s="454"/>
      <c r="AC46" s="455"/>
      <c r="AD46" s="58"/>
    </row>
    <row r="47" spans="1:31" ht="28.15" customHeight="1" x14ac:dyDescent="0.25">
      <c r="B47" s="86"/>
      <c r="C47" s="443" t="s">
        <v>195</v>
      </c>
      <c r="D47" s="443"/>
      <c r="E47" s="443"/>
      <c r="F47" s="443"/>
      <c r="G47" s="443"/>
      <c r="H47" s="444"/>
      <c r="I47" s="459"/>
      <c r="J47" s="460"/>
      <c r="K47" s="460"/>
      <c r="L47" s="460"/>
      <c r="M47" s="460"/>
      <c r="N47" s="460"/>
      <c r="O47" s="460"/>
      <c r="P47" s="460"/>
      <c r="Q47" s="460"/>
      <c r="R47" s="461"/>
      <c r="T47" s="456"/>
      <c r="U47" s="457"/>
      <c r="V47" s="457"/>
      <c r="W47" s="457"/>
      <c r="X47" s="457"/>
      <c r="Y47" s="457"/>
      <c r="Z47" s="457"/>
      <c r="AA47" s="457"/>
      <c r="AB47" s="457"/>
      <c r="AC47" s="458"/>
      <c r="AD47" s="58"/>
    </row>
    <row r="48" spans="1:31" ht="28.15" customHeight="1" x14ac:dyDescent="0.25">
      <c r="B48" s="86"/>
      <c r="C48" s="443" t="s">
        <v>39</v>
      </c>
      <c r="D48" s="443"/>
      <c r="E48" s="443"/>
      <c r="F48" s="443"/>
      <c r="G48" s="443"/>
      <c r="H48" s="444"/>
      <c r="I48" s="459"/>
      <c r="J48" s="460"/>
      <c r="K48" s="460"/>
      <c r="L48" s="460"/>
      <c r="M48" s="460"/>
      <c r="N48" s="460"/>
      <c r="O48" s="460"/>
      <c r="P48" s="460"/>
      <c r="Q48" s="460"/>
      <c r="R48" s="461"/>
      <c r="T48" s="83"/>
      <c r="U48" s="83"/>
      <c r="V48" s="83"/>
      <c r="W48" s="452" t="s">
        <v>102</v>
      </c>
      <c r="X48" s="452"/>
      <c r="Y48" s="452"/>
      <c r="Z48" s="452"/>
      <c r="AA48" s="452"/>
      <c r="AB48" s="452"/>
      <c r="AC48" s="452"/>
      <c r="AD48" s="58"/>
    </row>
    <row r="49" spans="2:31" ht="28.15" customHeight="1" x14ac:dyDescent="0.25">
      <c r="B49" s="87"/>
      <c r="C49" s="443" t="s">
        <v>194</v>
      </c>
      <c r="D49" s="443"/>
      <c r="E49" s="443"/>
      <c r="F49" s="443"/>
      <c r="G49" s="443"/>
      <c r="H49" s="444"/>
      <c r="I49" s="459"/>
      <c r="J49" s="460"/>
      <c r="K49" s="460"/>
      <c r="L49" s="460"/>
      <c r="M49" s="460"/>
      <c r="N49" s="460"/>
      <c r="O49" s="460"/>
      <c r="P49" s="460"/>
      <c r="Q49" s="460"/>
      <c r="R49" s="461"/>
      <c r="W49" s="452"/>
      <c r="X49" s="452"/>
      <c r="Y49" s="452"/>
      <c r="Z49" s="452"/>
      <c r="AA49" s="452"/>
      <c r="AB49" s="452"/>
      <c r="AC49" s="452"/>
      <c r="AD49" s="58"/>
      <c r="AE49" s="59"/>
    </row>
    <row r="50" spans="2:31" ht="24" customHeight="1" x14ac:dyDescent="0.25">
      <c r="B50" s="86"/>
      <c r="T50" s="462">
        <f ca="1">TODAY()</f>
        <v>45113</v>
      </c>
      <c r="U50" s="462"/>
      <c r="V50" s="462"/>
      <c r="W50" s="462"/>
      <c r="AD50" s="58"/>
    </row>
    <row r="51" spans="2:31" ht="15" customHeight="1" x14ac:dyDescent="0.25">
      <c r="B51" s="88"/>
      <c r="C51" s="60" t="s">
        <v>105</v>
      </c>
      <c r="T51" s="451" t="s">
        <v>103</v>
      </c>
      <c r="U51" s="451"/>
      <c r="V51" s="451"/>
      <c r="W51" s="46"/>
      <c r="X51" s="188"/>
      <c r="Y51" s="189" t="s">
        <v>104</v>
      </c>
      <c r="Z51" s="189"/>
      <c r="AA51" s="189"/>
      <c r="AB51" s="189"/>
      <c r="AC51" s="189"/>
      <c r="AD51" s="58"/>
    </row>
    <row r="52" spans="2:31" ht="14.45" customHeight="1" x14ac:dyDescent="0.25">
      <c r="B52" s="57"/>
      <c r="C52" s="445"/>
      <c r="D52" s="446"/>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7"/>
      <c r="AD52" s="58"/>
    </row>
    <row r="53" spans="2:31" ht="64.900000000000006" customHeight="1" x14ac:dyDescent="0.25">
      <c r="B53" s="57"/>
      <c r="C53" s="448"/>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50"/>
      <c r="AD53" s="58"/>
    </row>
    <row r="54" spans="2:31" ht="18" customHeight="1" thickBot="1" x14ac:dyDescent="0.3">
      <c r="B54" s="89"/>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2"/>
    </row>
  </sheetData>
  <sheetProtection algorithmName="SHA-512" hashValue="yv6rwfthS2kTxKtZXzZrd74ZfppzHxi8oPF1HrzJ41uL3ZodNHIqHydyowYbHTpC/XVA++D4H5pwWbahVrlbvQ==" saltValue="X/uq1g+QzpfxawWxszIvOQ==" spinCount="100000" sheet="1" objects="1" scenarios="1" selectLockedCells="1" selectUnlockedCells="1"/>
  <mergeCells count="123">
    <mergeCell ref="I45:R45"/>
    <mergeCell ref="I46:R46"/>
    <mergeCell ref="T45:AD45"/>
    <mergeCell ref="B42:AD42"/>
    <mergeCell ref="C44:AC44"/>
    <mergeCell ref="C45:H45"/>
    <mergeCell ref="C46:H46"/>
    <mergeCell ref="C49:H49"/>
    <mergeCell ref="C52:AC53"/>
    <mergeCell ref="T51:V51"/>
    <mergeCell ref="C47:H47"/>
    <mergeCell ref="C48:H48"/>
    <mergeCell ref="W48:AC48"/>
    <mergeCell ref="T46:AC47"/>
    <mergeCell ref="I49:R49"/>
    <mergeCell ref="W49:AC49"/>
    <mergeCell ref="I47:R47"/>
    <mergeCell ref="I48:R48"/>
    <mergeCell ref="T50:W50"/>
    <mergeCell ref="Q32:AA32"/>
    <mergeCell ref="AB32:AD32"/>
    <mergeCell ref="B29:K29"/>
    <mergeCell ref="L29:O29"/>
    <mergeCell ref="AB29:AD29"/>
    <mergeCell ref="B30:K30"/>
    <mergeCell ref="L30:O30"/>
    <mergeCell ref="Q30:AA30"/>
    <mergeCell ref="AB30:AD30"/>
    <mergeCell ref="Q29:AA29"/>
    <mergeCell ref="B27:K27"/>
    <mergeCell ref="L27:O27"/>
    <mergeCell ref="AB27:AD27"/>
    <mergeCell ref="B24:K24"/>
    <mergeCell ref="L24:O24"/>
    <mergeCell ref="AB24:AD24"/>
    <mergeCell ref="B25:O25"/>
    <mergeCell ref="AB25:AD25"/>
    <mergeCell ref="B31:K31"/>
    <mergeCell ref="L31:O31"/>
    <mergeCell ref="Q31:AA31"/>
    <mergeCell ref="AB31:AD31"/>
    <mergeCell ref="Q24:AA24"/>
    <mergeCell ref="Q25:AA25"/>
    <mergeCell ref="Q26:AA26"/>
    <mergeCell ref="Q27:AA27"/>
    <mergeCell ref="Q28:AA28"/>
    <mergeCell ref="B22:K22"/>
    <mergeCell ref="L22:O22"/>
    <mergeCell ref="AB22:AD22"/>
    <mergeCell ref="B23:H23"/>
    <mergeCell ref="I23:K23"/>
    <mergeCell ref="L23:O23"/>
    <mergeCell ref="AB23:AD23"/>
    <mergeCell ref="B26:K26"/>
    <mergeCell ref="L26:O26"/>
    <mergeCell ref="AB26:AD26"/>
    <mergeCell ref="Q22:AA22"/>
    <mergeCell ref="Q23:AA23"/>
    <mergeCell ref="B20:K20"/>
    <mergeCell ref="L20:O20"/>
    <mergeCell ref="Q20:AA20"/>
    <mergeCell ref="AB20:AD20"/>
    <mergeCell ref="B21:K21"/>
    <mergeCell ref="L21:O21"/>
    <mergeCell ref="AB21:AD21"/>
    <mergeCell ref="Q16:V16"/>
    <mergeCell ref="W16:X16"/>
    <mergeCell ref="Y16:AB16"/>
    <mergeCell ref="AC16:AD16"/>
    <mergeCell ref="B17:K17"/>
    <mergeCell ref="L17:O17"/>
    <mergeCell ref="Y17:AB17"/>
    <mergeCell ref="AC17:AD17"/>
    <mergeCell ref="Q21:AA21"/>
    <mergeCell ref="B11:K11"/>
    <mergeCell ref="L11:M11"/>
    <mergeCell ref="B13:K13"/>
    <mergeCell ref="L13:O13"/>
    <mergeCell ref="Q13:Z13"/>
    <mergeCell ref="AA13:AB13"/>
    <mergeCell ref="B15:K16"/>
    <mergeCell ref="L15:M15"/>
    <mergeCell ref="Q15:AD15"/>
    <mergeCell ref="L16:M16"/>
    <mergeCell ref="A1:AD1"/>
    <mergeCell ref="A2:AD2"/>
    <mergeCell ref="H4:R4"/>
    <mergeCell ref="B28:K28"/>
    <mergeCell ref="L28:O28"/>
    <mergeCell ref="AB28:AD28"/>
    <mergeCell ref="I5:R5"/>
    <mergeCell ref="I6:R6"/>
    <mergeCell ref="Z6:AD6"/>
    <mergeCell ref="AA4:AD4"/>
    <mergeCell ref="AA5:AD5"/>
    <mergeCell ref="AA11:AB11"/>
    <mergeCell ref="B12:K12"/>
    <mergeCell ref="L12:M12"/>
    <mergeCell ref="Q12:Z12"/>
    <mergeCell ref="AA12:AB12"/>
    <mergeCell ref="I8:L8"/>
    <mergeCell ref="N8:S8"/>
    <mergeCell ref="T8:U8"/>
    <mergeCell ref="I9:L9"/>
    <mergeCell ref="T9:U9"/>
    <mergeCell ref="Q33:AA33"/>
    <mergeCell ref="AB33:AD33"/>
    <mergeCell ref="L36:O36"/>
    <mergeCell ref="B39:E39"/>
    <mergeCell ref="G39:O39"/>
    <mergeCell ref="Q39:U39"/>
    <mergeCell ref="V39:AD39"/>
    <mergeCell ref="B40:E40"/>
    <mergeCell ref="G40:O40"/>
    <mergeCell ref="Q40:U40"/>
    <mergeCell ref="V40:AD40"/>
    <mergeCell ref="B33:K33"/>
    <mergeCell ref="L33:O33"/>
    <mergeCell ref="AB34:AD34"/>
    <mergeCell ref="B34:K34"/>
    <mergeCell ref="Z36:AD36"/>
    <mergeCell ref="AB35:AD35"/>
    <mergeCell ref="L35:O35"/>
  </mergeCells>
  <pageMargins left="0.35433070866141736" right="0.27559055118110237" top="0.9055118110236221" bottom="0.31496062992125984" header="0.19685039370078741" footer="0.19685039370078741"/>
  <pageSetup paperSize="9" scale="83" orientation="portrait" r:id="rId1"/>
  <headerFooter>
    <oddHeader>&amp;L&amp;"Roboto,Standard"
Bearbeitungsnummer des 
Bezirksjugendrings Mittelfranken:&amp;C
&amp;"Roboto,Standard"&amp;24JBM gr.TNK   .........................&amp;R&amp;G</oddHeader>
    <oddFooter>&amp;C&amp;"Roboto,Standard"&amp;10Bezirksjugendring Mittelfranken, Gleißbühlstraße 7, 90402 Nürnberg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1"/>
  <sheetViews>
    <sheetView topLeftCell="A10" workbookViewId="0">
      <selection activeCell="A20" sqref="A20"/>
    </sheetView>
  </sheetViews>
  <sheetFormatPr baseColWidth="10" defaultColWidth="11.5703125" defaultRowHeight="15" x14ac:dyDescent="0.25"/>
  <cols>
    <col min="1" max="1" width="80.5703125" style="2" bestFit="1" customWidth="1"/>
    <col min="2" max="2" width="59.28515625" style="2" customWidth="1"/>
    <col min="3" max="3" width="9" style="2" bestFit="1" customWidth="1"/>
    <col min="4" max="16384" width="11.5703125" style="2"/>
  </cols>
  <sheetData>
    <row r="1" spans="1:9" x14ac:dyDescent="0.25">
      <c r="A1" s="1" t="s">
        <v>21</v>
      </c>
      <c r="B1" s="1"/>
      <c r="C1" s="1"/>
      <c r="D1" s="1"/>
      <c r="E1" s="1"/>
      <c r="F1" s="1"/>
      <c r="G1" s="1"/>
      <c r="H1" s="1"/>
      <c r="I1" s="1"/>
    </row>
    <row r="2" spans="1:9" x14ac:dyDescent="0.25">
      <c r="A2" s="1"/>
      <c r="B2" s="1"/>
      <c r="C2" s="1"/>
      <c r="D2" s="1"/>
      <c r="E2" s="1"/>
      <c r="F2" s="1"/>
      <c r="G2" s="1"/>
      <c r="H2" s="1"/>
      <c r="I2" s="1"/>
    </row>
    <row r="3" spans="1:9" x14ac:dyDescent="0.25">
      <c r="A3" s="1" t="s">
        <v>22</v>
      </c>
      <c r="B3" s="1"/>
      <c r="C3" s="1"/>
      <c r="D3" s="1"/>
      <c r="E3" s="1"/>
      <c r="F3" s="1"/>
      <c r="G3" s="1"/>
      <c r="H3" s="1"/>
      <c r="I3" s="1"/>
    </row>
    <row r="4" spans="1:9" x14ac:dyDescent="0.25">
      <c r="A4" s="1"/>
      <c r="B4" s="1"/>
      <c r="C4" s="1"/>
      <c r="D4" s="1"/>
      <c r="E4" s="1"/>
      <c r="F4" s="1"/>
      <c r="G4" s="1"/>
      <c r="H4" s="1"/>
      <c r="I4" s="1"/>
    </row>
    <row r="5" spans="1:9" x14ac:dyDescent="0.25">
      <c r="A5" s="3"/>
      <c r="B5" s="3"/>
      <c r="C5" s="3"/>
    </row>
    <row r="6" spans="1:9" x14ac:dyDescent="0.25">
      <c r="A6" s="4" t="s">
        <v>25</v>
      </c>
      <c r="B6" s="4" t="s">
        <v>27</v>
      </c>
      <c r="C6" s="4" t="s">
        <v>26</v>
      </c>
    </row>
    <row r="7" spans="1:9" x14ac:dyDescent="0.25">
      <c r="A7" s="5" t="s">
        <v>53</v>
      </c>
      <c r="B7" s="6" t="s">
        <v>54</v>
      </c>
      <c r="C7" s="7" t="s">
        <v>4</v>
      </c>
    </row>
    <row r="8" spans="1:9" x14ac:dyDescent="0.25">
      <c r="A8" s="5" t="s">
        <v>55</v>
      </c>
      <c r="B8" s="6" t="s">
        <v>56</v>
      </c>
      <c r="C8" s="7" t="s">
        <v>5</v>
      </c>
    </row>
    <row r="9" spans="1:9" ht="24" x14ac:dyDescent="0.25">
      <c r="A9" s="5" t="s">
        <v>57</v>
      </c>
      <c r="B9" s="6" t="s">
        <v>58</v>
      </c>
      <c r="C9" s="7" t="s">
        <v>6</v>
      </c>
    </row>
    <row r="10" spans="1:9" ht="36" x14ac:dyDescent="0.25">
      <c r="A10" s="5" t="s">
        <v>89</v>
      </c>
      <c r="B10" s="6" t="s">
        <v>59</v>
      </c>
      <c r="C10" s="7" t="s">
        <v>7</v>
      </c>
    </row>
    <row r="11" spans="1:9" ht="48" x14ac:dyDescent="0.25">
      <c r="A11" s="5" t="s">
        <v>81</v>
      </c>
      <c r="B11" s="6" t="s">
        <v>60</v>
      </c>
      <c r="C11" s="7" t="s">
        <v>8</v>
      </c>
    </row>
    <row r="12" spans="1:9" x14ac:dyDescent="0.25">
      <c r="A12" s="5" t="s">
        <v>61</v>
      </c>
      <c r="B12" s="6" t="s">
        <v>62</v>
      </c>
      <c r="C12" s="7" t="s">
        <v>9</v>
      </c>
    </row>
    <row r="13" spans="1:9" ht="24" x14ac:dyDescent="0.25">
      <c r="A13" s="5" t="s">
        <v>63</v>
      </c>
      <c r="B13" s="6" t="s">
        <v>64</v>
      </c>
      <c r="C13" s="7" t="s">
        <v>10</v>
      </c>
    </row>
    <row r="14" spans="1:9" ht="24" x14ac:dyDescent="0.25">
      <c r="A14" s="5" t="s">
        <v>65</v>
      </c>
      <c r="B14" s="6" t="s">
        <v>66</v>
      </c>
      <c r="C14" s="7" t="s">
        <v>11</v>
      </c>
    </row>
    <row r="15" spans="1:9" x14ac:dyDescent="0.25">
      <c r="A15" s="5" t="s">
        <v>67</v>
      </c>
      <c r="B15" s="6" t="s">
        <v>68</v>
      </c>
      <c r="C15" s="7" t="s">
        <v>12</v>
      </c>
    </row>
    <row r="16" spans="1:9" x14ac:dyDescent="0.25">
      <c r="A16" s="5" t="s">
        <v>69</v>
      </c>
      <c r="B16" s="6" t="s">
        <v>70</v>
      </c>
      <c r="C16" s="7" t="s">
        <v>13</v>
      </c>
    </row>
    <row r="17" spans="1:3" x14ac:dyDescent="0.25">
      <c r="A17" s="8" t="s">
        <v>71</v>
      </c>
      <c r="B17" s="9" t="s">
        <v>72</v>
      </c>
      <c r="C17" s="10" t="s">
        <v>14</v>
      </c>
    </row>
    <row r="18" spans="1:3" ht="24" x14ac:dyDescent="0.25">
      <c r="A18" s="5" t="s">
        <v>73</v>
      </c>
      <c r="B18" s="6" t="s">
        <v>74</v>
      </c>
      <c r="C18" s="7" t="s">
        <v>15</v>
      </c>
    </row>
    <row r="19" spans="1:3" x14ac:dyDescent="0.25">
      <c r="A19" s="5" t="s">
        <v>79</v>
      </c>
      <c r="B19" s="6" t="s">
        <v>80</v>
      </c>
      <c r="C19" s="7" t="s">
        <v>16</v>
      </c>
    </row>
    <row r="20" spans="1:3" ht="24" x14ac:dyDescent="0.25">
      <c r="A20" s="11" t="s">
        <v>75</v>
      </c>
      <c r="B20" s="12" t="s">
        <v>76</v>
      </c>
      <c r="C20" s="13" t="s">
        <v>17</v>
      </c>
    </row>
    <row r="21" spans="1:3" ht="25.5" customHeight="1" x14ac:dyDescent="0.25">
      <c r="A21" s="11" t="s">
        <v>77</v>
      </c>
      <c r="B21" s="12" t="s">
        <v>78</v>
      </c>
      <c r="C21" s="13" t="s">
        <v>18</v>
      </c>
    </row>
    <row r="22" spans="1:3" x14ac:dyDescent="0.25">
      <c r="A22" s="5" t="s">
        <v>23</v>
      </c>
      <c r="B22" s="6"/>
      <c r="C22" s="7" t="s">
        <v>19</v>
      </c>
    </row>
    <row r="23" spans="1:3" x14ac:dyDescent="0.25">
      <c r="A23" s="5" t="s">
        <v>24</v>
      </c>
      <c r="B23" s="6"/>
      <c r="C23" s="7" t="s">
        <v>20</v>
      </c>
    </row>
    <row r="26" spans="1:3" x14ac:dyDescent="0.25">
      <c r="A26" s="2" t="s">
        <v>116</v>
      </c>
    </row>
    <row r="27" spans="1:3" x14ac:dyDescent="0.25">
      <c r="A27" s="2" t="s">
        <v>111</v>
      </c>
    </row>
    <row r="28" spans="1:3" x14ac:dyDescent="0.25">
      <c r="A28" s="2" t="s">
        <v>112</v>
      </c>
    </row>
    <row r="29" spans="1:3" x14ac:dyDescent="0.25">
      <c r="A29" s="2" t="s">
        <v>113</v>
      </c>
    </row>
    <row r="30" spans="1:3" x14ac:dyDescent="0.25">
      <c r="A30" s="2" t="s">
        <v>114</v>
      </c>
    </row>
    <row r="31" spans="1:3" x14ac:dyDescent="0.25">
      <c r="A31" s="2" t="s">
        <v>115</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F890"/>
  </sheetPr>
  <dimension ref="B1:G35"/>
  <sheetViews>
    <sheetView zoomScaleNormal="100" workbookViewId="0">
      <selection activeCell="F13" sqref="F13:G13"/>
    </sheetView>
  </sheetViews>
  <sheetFormatPr baseColWidth="10" defaultColWidth="11.5703125" defaultRowHeight="15" x14ac:dyDescent="0.25"/>
  <cols>
    <col min="1" max="1" width="4.5703125" style="192" customWidth="1"/>
    <col min="2" max="2" width="12.5703125" style="192" customWidth="1"/>
    <col min="3" max="3" width="3.28515625" style="192" customWidth="1"/>
    <col min="4" max="4" width="3.140625" style="192" customWidth="1"/>
    <col min="5" max="5" width="8.5703125" style="192" customWidth="1"/>
    <col min="6" max="6" width="64.140625" style="192" customWidth="1"/>
    <col min="7" max="7" width="17.42578125" style="192" bestFit="1" customWidth="1"/>
    <col min="8" max="16384" width="11.5703125" style="192"/>
  </cols>
  <sheetData>
    <row r="1" spans="2:7" ht="26.25" x14ac:dyDescent="0.4">
      <c r="B1" s="191" t="s">
        <v>207</v>
      </c>
    </row>
    <row r="3" spans="2:7" ht="30" x14ac:dyDescent="0.25">
      <c r="B3" s="193" t="s">
        <v>208</v>
      </c>
      <c r="F3" s="194" t="s">
        <v>209</v>
      </c>
    </row>
    <row r="4" spans="2:7" ht="14.45" customHeight="1" x14ac:dyDescent="0.25">
      <c r="B4" s="195" t="s">
        <v>210</v>
      </c>
      <c r="C4" s="195"/>
      <c r="D4" s="196"/>
    </row>
    <row r="5" spans="2:7" ht="7.9" customHeight="1" x14ac:dyDescent="0.25">
      <c r="B5" s="195"/>
      <c r="C5" s="195"/>
      <c r="F5" s="464"/>
    </row>
    <row r="6" spans="2:7" x14ac:dyDescent="0.25">
      <c r="B6" s="195" t="s">
        <v>211</v>
      </c>
      <c r="C6" s="195"/>
      <c r="D6" s="196"/>
      <c r="F6" s="464"/>
    </row>
    <row r="7" spans="2:7" ht="7.9" customHeight="1" x14ac:dyDescent="0.25">
      <c r="B7" s="195"/>
      <c r="C7" s="195"/>
      <c r="F7" s="464"/>
    </row>
    <row r="8" spans="2:7" x14ac:dyDescent="0.25">
      <c r="B8" s="195" t="s">
        <v>212</v>
      </c>
      <c r="C8" s="195"/>
      <c r="D8" s="196"/>
      <c r="F8" s="197"/>
    </row>
    <row r="9" spans="2:7" ht="7.9" customHeight="1" x14ac:dyDescent="0.25">
      <c r="B9" s="195"/>
      <c r="C9" s="195"/>
    </row>
    <row r="10" spans="2:7" x14ac:dyDescent="0.25">
      <c r="B10" s="195" t="s">
        <v>213</v>
      </c>
      <c r="C10" s="195"/>
      <c r="D10" s="196"/>
    </row>
    <row r="12" spans="2:7" x14ac:dyDescent="0.25">
      <c r="B12" s="14" t="s">
        <v>123</v>
      </c>
    </row>
    <row r="13" spans="2:7" ht="19.899999999999999" customHeight="1" x14ac:dyDescent="0.25">
      <c r="B13" s="15" t="s">
        <v>118</v>
      </c>
      <c r="F13" s="465">
        <f>'Antrag_JBM gr. TNK'!H4</f>
        <v>0</v>
      </c>
      <c r="G13" s="466"/>
    </row>
    <row r="14" spans="2:7" ht="19.899999999999999" customHeight="1" x14ac:dyDescent="0.25">
      <c r="B14" s="15" t="s">
        <v>139</v>
      </c>
      <c r="F14" s="465">
        <f>'Antrag_JBM gr. TNK'!H5</f>
        <v>0</v>
      </c>
      <c r="G14" s="466"/>
    </row>
    <row r="15" spans="2:7" ht="19.899999999999999" customHeight="1" x14ac:dyDescent="0.25">
      <c r="B15" s="15" t="s">
        <v>52</v>
      </c>
      <c r="F15" s="465">
        <f>'Antrag_JBM gr. TNK'!H6</f>
        <v>0</v>
      </c>
      <c r="G15" s="466"/>
    </row>
    <row r="16" spans="2:7" ht="19.899999999999999" customHeight="1" x14ac:dyDescent="0.25">
      <c r="B16" s="192" t="s">
        <v>204</v>
      </c>
      <c r="F16" s="467" t="str">
        <f>IF('Antrag_JBM gr. TNK'!I12&gt;0,'Antrag_JBM gr. TNK'!I12,"")</f>
        <v/>
      </c>
      <c r="G16" s="468"/>
    </row>
    <row r="17" spans="2:7" ht="19.899999999999999" customHeight="1" x14ac:dyDescent="0.25">
      <c r="B17" s="192" t="s">
        <v>205</v>
      </c>
      <c r="F17" s="467" t="str">
        <f>IF('Antrag_JBM gr. TNK'!I13&gt;0,'Antrag_JBM gr. TNK'!I13,"")</f>
        <v/>
      </c>
      <c r="G17" s="468"/>
    </row>
    <row r="19" spans="2:7" s="199" customFormat="1" ht="30" customHeight="1" x14ac:dyDescent="0.25">
      <c r="B19" s="198" t="s">
        <v>103</v>
      </c>
      <c r="C19" s="469" t="s">
        <v>214</v>
      </c>
      <c r="D19" s="469"/>
      <c r="E19" s="469"/>
      <c r="F19" s="198" t="s">
        <v>215</v>
      </c>
      <c r="G19" s="198" t="s">
        <v>216</v>
      </c>
    </row>
    <row r="20" spans="2:7" s="199" customFormat="1" ht="30" customHeight="1" x14ac:dyDescent="0.25">
      <c r="B20" s="200"/>
      <c r="C20" s="463"/>
      <c r="D20" s="463"/>
      <c r="E20" s="463"/>
      <c r="F20" s="200"/>
      <c r="G20" s="201"/>
    </row>
    <row r="21" spans="2:7" s="199" customFormat="1" ht="30" customHeight="1" x14ac:dyDescent="0.25">
      <c r="B21" s="200"/>
      <c r="C21" s="463"/>
      <c r="D21" s="463"/>
      <c r="E21" s="463"/>
      <c r="F21" s="200"/>
      <c r="G21" s="201"/>
    </row>
    <row r="22" spans="2:7" s="199" customFormat="1" ht="30" customHeight="1" x14ac:dyDescent="0.25">
      <c r="B22" s="200"/>
      <c r="C22" s="463"/>
      <c r="D22" s="463"/>
      <c r="E22" s="463"/>
      <c r="F22" s="200"/>
      <c r="G22" s="201"/>
    </row>
    <row r="23" spans="2:7" s="199" customFormat="1" ht="30" customHeight="1" x14ac:dyDescent="0.25">
      <c r="B23" s="200"/>
      <c r="C23" s="463"/>
      <c r="D23" s="463"/>
      <c r="E23" s="463"/>
      <c r="F23" s="200"/>
      <c r="G23" s="201"/>
    </row>
    <row r="24" spans="2:7" s="199" customFormat="1" ht="30" customHeight="1" x14ac:dyDescent="0.25">
      <c r="B24" s="200"/>
      <c r="C24" s="463"/>
      <c r="D24" s="463"/>
      <c r="E24" s="463"/>
      <c r="F24" s="200"/>
      <c r="G24" s="201"/>
    </row>
    <row r="25" spans="2:7" s="199" customFormat="1" ht="30" customHeight="1" x14ac:dyDescent="0.25">
      <c r="B25" s="200"/>
      <c r="C25" s="463"/>
      <c r="D25" s="463"/>
      <c r="E25" s="463"/>
      <c r="F25" s="200"/>
      <c r="G25" s="201"/>
    </row>
    <row r="26" spans="2:7" s="199" customFormat="1" ht="30" customHeight="1" x14ac:dyDescent="0.25">
      <c r="B26" s="200"/>
      <c r="C26" s="463"/>
      <c r="D26" s="463"/>
      <c r="E26" s="463"/>
      <c r="F26" s="200"/>
      <c r="G26" s="201"/>
    </row>
    <row r="27" spans="2:7" s="199" customFormat="1" ht="30" customHeight="1" x14ac:dyDescent="0.25">
      <c r="B27" s="200"/>
      <c r="C27" s="463"/>
      <c r="D27" s="463"/>
      <c r="E27" s="463"/>
      <c r="F27" s="200"/>
      <c r="G27" s="201"/>
    </row>
    <row r="28" spans="2:7" s="199" customFormat="1" ht="30" customHeight="1" x14ac:dyDescent="0.25">
      <c r="B28" s="200"/>
      <c r="C28" s="463"/>
      <c r="D28" s="463"/>
      <c r="E28" s="463"/>
      <c r="F28" s="200"/>
      <c r="G28" s="201"/>
    </row>
    <row r="29" spans="2:7" s="199" customFormat="1" ht="30" customHeight="1" x14ac:dyDescent="0.25">
      <c r="B29" s="200"/>
      <c r="C29" s="463"/>
      <c r="D29" s="463"/>
      <c r="E29" s="463"/>
      <c r="F29" s="200"/>
      <c r="G29" s="201"/>
    </row>
    <row r="30" spans="2:7" s="199" customFormat="1" ht="30" customHeight="1" x14ac:dyDescent="0.25">
      <c r="B30" s="200"/>
      <c r="C30" s="463"/>
      <c r="D30" s="463"/>
      <c r="E30" s="463"/>
      <c r="F30" s="200"/>
      <c r="G30" s="201"/>
    </row>
    <row r="31" spans="2:7" s="199" customFormat="1" ht="30" customHeight="1" x14ac:dyDescent="0.25">
      <c r="B31" s="200"/>
      <c r="C31" s="463"/>
      <c r="D31" s="463"/>
      <c r="E31" s="463"/>
      <c r="F31" s="200"/>
      <c r="G31" s="201"/>
    </row>
    <row r="32" spans="2:7" s="199" customFormat="1" ht="30" customHeight="1" x14ac:dyDescent="0.25">
      <c r="B32" s="200"/>
      <c r="C32" s="463"/>
      <c r="D32" s="463"/>
      <c r="E32" s="463"/>
      <c r="F32" s="200"/>
      <c r="G32" s="201"/>
    </row>
    <row r="33" spans="2:7" s="199" customFormat="1" ht="30" customHeight="1" x14ac:dyDescent="0.25">
      <c r="B33" s="200"/>
      <c r="C33" s="463"/>
      <c r="D33" s="463"/>
      <c r="E33" s="463"/>
      <c r="F33" s="200"/>
      <c r="G33" s="201"/>
    </row>
    <row r="34" spans="2:7" s="199" customFormat="1" ht="30" customHeight="1" x14ac:dyDescent="0.25">
      <c r="F34" s="202" t="s">
        <v>217</v>
      </c>
      <c r="G34" s="203">
        <f>SUM(G20:G33)</f>
        <v>0</v>
      </c>
    </row>
    <row r="35" spans="2:7" s="199" customFormat="1" ht="30" customHeight="1" x14ac:dyDescent="0.25">
      <c r="F35" s="202" t="s">
        <v>218</v>
      </c>
      <c r="G35" s="204">
        <f>9.6*G34</f>
        <v>0</v>
      </c>
    </row>
  </sheetData>
  <sheetProtection password="CC9A" sheet="1" objects="1" scenarios="1"/>
  <mergeCells count="21">
    <mergeCell ref="C24:E24"/>
    <mergeCell ref="F5:F7"/>
    <mergeCell ref="F13:G13"/>
    <mergeCell ref="F14:G14"/>
    <mergeCell ref="F15:G15"/>
    <mergeCell ref="F16:G16"/>
    <mergeCell ref="F17:G17"/>
    <mergeCell ref="C19:E19"/>
    <mergeCell ref="C20:E20"/>
    <mergeCell ref="C21:E21"/>
    <mergeCell ref="C22:E22"/>
    <mergeCell ref="C23:E23"/>
    <mergeCell ref="C31:E31"/>
    <mergeCell ref="C32:E32"/>
    <mergeCell ref="C33:E33"/>
    <mergeCell ref="C25:E25"/>
    <mergeCell ref="C26:E26"/>
    <mergeCell ref="C27:E27"/>
    <mergeCell ref="C28:E28"/>
    <mergeCell ref="C29:E29"/>
    <mergeCell ref="C30:E30"/>
  </mergeCells>
  <conditionalFormatting sqref="G34">
    <cfRule type="cellIs" dxfId="10" priority="5" operator="equal">
      <formula>0</formula>
    </cfRule>
  </conditionalFormatting>
  <conditionalFormatting sqref="G35">
    <cfRule type="cellIs" dxfId="9" priority="4" operator="equal">
      <formula>0</formula>
    </cfRule>
  </conditionalFormatting>
  <conditionalFormatting sqref="F13:G13">
    <cfRule type="cellIs" dxfId="8" priority="2" operator="equal">
      <formula>0</formula>
    </cfRule>
  </conditionalFormatting>
  <conditionalFormatting sqref="F14:G15">
    <cfRule type="cellIs" dxfId="7" priority="1" operator="equal">
      <formula>0</formula>
    </cfRule>
  </conditionalFormatting>
  <dataValidations count="2">
    <dataValidation allowBlank="1" showInputMessage="1" showErrorMessage="1" prompt="wird vom Bezirksjugend-ring ausgefüllt" sqref="F5:F7"/>
    <dataValidation allowBlank="1" showInputMessage="1" showErrorMessage="1" promptTitle="trifft zu?" prompt="dann bitte hier ein &quot;X&quot; setzen" sqref="D6 D8 D10 D4"/>
  </dataValidations>
  <pageMargins left="0.35433070866141736" right="0.27559055118110237" top="0.9055118110236221" bottom="0.31496062992125984" header="0.19685039370078741" footer="0.19685039370078741"/>
  <pageSetup paperSize="9" scale="82" orientation="portrait" r:id="rId1"/>
  <headerFooter>
    <oddHeader>&amp;C
&amp;"Roboto,Standard"&amp;24AEJ / JBM   &amp;R&amp;G</oddHeader>
    <oddFooter>&amp;C&amp;"Roboto,Standard"&amp;10Bezirksjugendring Mittelfranken, Gleißbühlstraße 7, 90402 Nürnberg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so gehts</vt:lpstr>
      <vt:lpstr>Antrag_JBM gr. TNK</vt:lpstr>
      <vt:lpstr>Zuweisungsbescheid JBM gr. TNK</vt:lpstr>
      <vt:lpstr>Themenschlüssel</vt:lpstr>
      <vt:lpstr>Stundenzettel</vt:lpstr>
      <vt:lpstr>'Antrag_JBM gr. TNK'!Druckbereich</vt:lpstr>
      <vt:lpstr>'so gehts'!Druckbereich</vt:lpstr>
      <vt:lpstr>Stundenzettel!Druckbereich</vt:lpstr>
      <vt:lpstr>'Zuweisungsbescheid JBM gr. TNK'!Druckbereich</vt:lpstr>
      <vt:lpstr>Kennzeichen</vt:lpstr>
      <vt:lpstr>Themenschwerpunkte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Roula Matta</cp:lastModifiedBy>
  <cp:lastPrinted>2018-10-31T17:04:05Z</cp:lastPrinted>
  <dcterms:created xsi:type="dcterms:W3CDTF">2009-01-16T09:25:25Z</dcterms:created>
  <dcterms:modified xsi:type="dcterms:W3CDTF">2023-07-06T08:45:32Z</dcterms:modified>
</cp:coreProperties>
</file>